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ont page" sheetId="1" r:id="rId4"/>
    <sheet state="visible" name="Budget" sheetId="2" r:id="rId5"/>
    <sheet state="visible" name="Bank transactions" sheetId="3" r:id="rId6"/>
    <sheet state="visible" name="Cash transactions" sheetId="4" r:id="rId7"/>
    <sheet state="visible" name="STR, STP, Dec" sheetId="5" r:id="rId8"/>
    <sheet state="visible" name="Final Bill" sheetId="6" r:id="rId9"/>
  </sheets>
  <definedNames/>
  <calcPr/>
  <extLst>
    <ext uri="GoogleSheetsCustomDataVersion2">
      <go:sheetsCustomData xmlns:go="http://customooxmlschemas.google.com/" r:id="rId10" roundtripDataChecksum="fZqJg1Vf0lt0o50M5m8I4e/S4deWSEFJcYB7Q6P84sM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K23">
      <text>
        <t xml:space="preserve">======
ID#AAABztj9pW4
Melanie Bongers    (2026-02-04 07:50:56)
Found online, but waiting on confirmation</t>
      </text>
    </comment>
    <comment authorId="0" ref="H29">
      <text>
        <t xml:space="preserve">======
ID#AAABzLbbvwA
Melanie Bongers    (2026-01-29 15:44:42)
Give pull and 2 braadworst</t>
      </text>
    </comment>
    <comment authorId="0" ref="H32">
      <text>
        <t xml:space="preserve">======
ID#AAABzLbbvv0
Melanie Bongers    (2026-01-29 15:43:43)
Bands 1,5 uur</t>
      </text>
    </comment>
    <comment authorId="0" ref="K27">
      <text>
        <t xml:space="preserve">======
ID#AAABzLbbvvg
Melanie Bongers    (2026-01-29 15:42:40)
van 15.00-20.00</t>
      </text>
    </comment>
    <comment authorId="0" ref="K28">
      <text>
        <t xml:space="preserve">======
ID#AAABzLbbvvc
Melanie Bongers    (2026-01-29 15:42:08)
Bij Bravo, 44,52 per uur per beveiliger van 15.00-20.00
------
ID#AAABzU1wypc
Bram Rutgers    (2026-02-04 16:49:19)
mag dit niet op offerte? aangezien we voor 11bt een offerte hebben gevraagd, zal niet anders zijn</t>
      </text>
    </comment>
  </commentList>
  <extLst>
    <ext uri="GoogleSheetsCustomDataVersion2">
      <go:sheetsCustomData xmlns:go="http://customooxmlschemas.google.com/" r:id="rId1" roundtripDataSignature="AMtx7mhkDGxNF07kQVR4yKebRDIQ1hWu6w=="/>
    </ext>
  </extLst>
</comments>
</file>

<file path=xl/sharedStrings.xml><?xml version="1.0" encoding="utf-8"?>
<sst xmlns="http://schemas.openxmlformats.org/spreadsheetml/2006/main" count="134" uniqueCount="97">
  <si>
    <t>Finances</t>
  </si>
  <si>
    <t>Utoberfest 2026</t>
  </si>
  <si>
    <t>Treasurer:</t>
  </si>
  <si>
    <t>Melanie Bongers</t>
  </si>
  <si>
    <t>Date Activity:</t>
  </si>
  <si>
    <t>Runtime:</t>
  </si>
  <si>
    <t>23-09-2025 - 23-09-2026</t>
  </si>
  <si>
    <t>Approval Budget:</t>
  </si>
  <si>
    <t>Committee: &lt;DATE MEETING&gt;</t>
  </si>
  <si>
    <t>Board &lt;Date, FBV no.&gt;</t>
  </si>
  <si>
    <t>Approval final bill:</t>
  </si>
  <si>
    <t>Audit committee &lt;Date, Kasco no.&gt;</t>
  </si>
  <si>
    <t>W.S.G. Isaac Newton</t>
  </si>
  <si>
    <t>date:</t>
  </si>
  <si>
    <t>29/01/2026</t>
  </si>
  <si>
    <t>Balance:</t>
  </si>
  <si>
    <t>Income</t>
  </si>
  <si>
    <t>Expenses</t>
  </si>
  <si>
    <t>Post</t>
  </si>
  <si>
    <t>number</t>
  </si>
  <si>
    <t>amount</t>
  </si>
  <si>
    <t>Subtotal</t>
  </si>
  <si>
    <t>Total</t>
  </si>
  <si>
    <t>Number</t>
  </si>
  <si>
    <t>Amount</t>
  </si>
  <si>
    <t>Organisational costs</t>
  </si>
  <si>
    <t>Tickets</t>
  </si>
  <si>
    <t>Print &amp; Paper cost</t>
  </si>
  <si>
    <t>500</t>
  </si>
  <si>
    <t>Sponsering</t>
  </si>
  <si>
    <t>Associations</t>
  </si>
  <si>
    <t>Porto cost</t>
  </si>
  <si>
    <t>Telephone cost</t>
  </si>
  <si>
    <t>0</t>
  </si>
  <si>
    <t>Account cost</t>
  </si>
  <si>
    <t>Materials</t>
  </si>
  <si>
    <t>Tent 35m x 10m</t>
  </si>
  <si>
    <t>Tent 5m x 5m</t>
  </si>
  <si>
    <t xml:space="preserve"> </t>
  </si>
  <si>
    <t xml:space="preserve">Beerbenches </t>
  </si>
  <si>
    <t>Dixies</t>
  </si>
  <si>
    <t>Technic</t>
  </si>
  <si>
    <t>Drinks</t>
  </si>
  <si>
    <t>Beer incl. wine + soda</t>
  </si>
  <si>
    <t>28</t>
  </si>
  <si>
    <t>Drink material</t>
  </si>
  <si>
    <t>Educational guess</t>
  </si>
  <si>
    <t>Plastic pull</t>
  </si>
  <si>
    <t>Offerte</t>
  </si>
  <si>
    <t>Metal pull 1 liter committee</t>
  </si>
  <si>
    <t>Needed people</t>
  </si>
  <si>
    <t>EHBO</t>
  </si>
  <si>
    <t>Security</t>
  </si>
  <si>
    <t>Drafters</t>
  </si>
  <si>
    <t>Music</t>
  </si>
  <si>
    <t>Band 1</t>
  </si>
  <si>
    <t>Band 2</t>
  </si>
  <si>
    <t>Permit</t>
  </si>
  <si>
    <t>Event permit</t>
  </si>
  <si>
    <t>Contribution Committee clothing</t>
  </si>
  <si>
    <t>unforeseen</t>
  </si>
  <si>
    <t>Banktransactions</t>
  </si>
  <si>
    <t>Account number:</t>
  </si>
  <si>
    <t>&lt;&lt;type the account number (IBAN) here&gt;&gt;</t>
  </si>
  <si>
    <t>Saldo:</t>
  </si>
  <si>
    <t>Credit (+)</t>
  </si>
  <si>
    <t>Debet (-)</t>
  </si>
  <si>
    <t>Date</t>
  </si>
  <si>
    <t>IBAN</t>
  </si>
  <si>
    <t>Sender</t>
  </si>
  <si>
    <t>Description</t>
  </si>
  <si>
    <t>Beneficiary</t>
  </si>
  <si>
    <t>receipt no.</t>
  </si>
  <si>
    <t>Cash transactions</t>
  </si>
  <si>
    <t>Cash in</t>
  </si>
  <si>
    <t>Cash out</t>
  </si>
  <si>
    <t>Still to receive (Debitors)</t>
  </si>
  <si>
    <t>Name</t>
  </si>
  <si>
    <t>Mutation</t>
  </si>
  <si>
    <t>Received</t>
  </si>
  <si>
    <t>Open</t>
  </si>
  <si>
    <t>Still to pay (Creditors)</t>
  </si>
  <si>
    <t>Mutations</t>
  </si>
  <si>
    <t>Paid</t>
  </si>
  <si>
    <t>Declarations</t>
  </si>
  <si>
    <t>By</t>
  </si>
  <si>
    <t>Bank saldo</t>
  </si>
  <si>
    <t>DD-MM-YYYY (day of making)</t>
  </si>
  <si>
    <t>Cash register</t>
  </si>
  <si>
    <t>Still to receive</t>
  </si>
  <si>
    <t>Positive balance in theory:</t>
  </si>
  <si>
    <t xml:space="preserve"> - still to pay</t>
  </si>
  <si>
    <t>Positive balance in reality:</t>
  </si>
  <si>
    <t>Budgeted sub</t>
  </si>
  <si>
    <t>Budgeted Total</t>
  </si>
  <si>
    <t>Real sub</t>
  </si>
  <si>
    <t>Real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</si>
</sst>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&quot;$&quot;#,##0.00_);\(&quot;$&quot;#,##0.00\)"/>
    <numFmt numFmtId="165" formatCode="d/mm/yy"/>
    <numFmt numFmtId="166" formatCode="_([$€-2]\ * #,##0.00_);_([$€-2]\ * \(#,##0.00\);_([$€-2]\ * &quot;-&quot;??_);_(@_)"/>
    <numFmt numFmtId="167" formatCode="_-[$€-2]\ * #,##0.00_-;_-[$€-2]\ * #,##0.00\-;_-[$€-2]\ * &quot;-&quot;??_-;_-@"/>
    <numFmt numFmtId="168" formatCode="dd\-mm\-yy"/>
    <numFmt numFmtId="169" formatCode="_-&quot;€&quot;\ * #,##0.00_-;_-&quot;€&quot;\ * #,##0.00\-;_-&quot;€&quot;\ * &quot;-&quot;??_-;_-@"/>
    <numFmt numFmtId="170" formatCode="&quot;F&quot;\ #,##0.00"/>
    <numFmt numFmtId="171" formatCode="_ &quot;€&quot;\ * #,##0.00_ ;_ &quot;€&quot;\ * \-#,##0.00_ ;_ &quot;€&quot;\ * &quot;-&quot;??_ ;_ @_ "/>
  </numFmts>
  <fonts count="40">
    <font>
      <sz val="10.0"/>
      <color rgb="FF000000"/>
      <name val="Arial"/>
      <scheme val="minor"/>
    </font>
    <font>
      <sz val="18.0"/>
      <color theme="1"/>
      <name val="Open Sans"/>
    </font>
    <font>
      <sz val="10.0"/>
      <color theme="1"/>
      <name val="Open Sans"/>
    </font>
    <font>
      <sz val="16.0"/>
      <color theme="1"/>
      <name val="Open Sans"/>
    </font>
    <font>
      <b/>
      <sz val="16.0"/>
      <color theme="1"/>
      <name val="Open Sans"/>
    </font>
    <font>
      <b/>
      <sz val="18.0"/>
      <color rgb="FF000000"/>
      <name val="Open Sans"/>
    </font>
    <font>
      <b/>
      <sz val="16.0"/>
      <color rgb="FF000000"/>
      <name val="Open Sans"/>
    </font>
    <font>
      <sz val="18.0"/>
      <color rgb="FF000000"/>
      <name val="Open Sans"/>
    </font>
    <font>
      <sz val="16.0"/>
      <color rgb="FF808080"/>
      <name val="Open Sans"/>
    </font>
    <font>
      <b/>
      <sz val="11.0"/>
      <color rgb="FF000000"/>
      <name val="Open Sans"/>
    </font>
    <font>
      <sz val="11.0"/>
      <color rgb="FF808080"/>
      <name val="Open Sans"/>
    </font>
    <font>
      <sz val="11.0"/>
      <color rgb="FF000000"/>
      <name val="Open Sans"/>
    </font>
    <font>
      <sz val="11.0"/>
      <color theme="1"/>
      <name val="Open Sans"/>
    </font>
    <font>
      <b/>
      <sz val="18.0"/>
      <color rgb="FFFFFFFF"/>
      <name val="Open Sans"/>
    </font>
    <font>
      <sz val="12.0"/>
      <color rgb="FFFFFFFF"/>
      <name val="Open Sans"/>
    </font>
    <font>
      <b/>
      <sz val="12.0"/>
      <color rgb="FF000000"/>
      <name val="Open Sans"/>
    </font>
    <font>
      <b/>
      <sz val="10.0"/>
      <color theme="1"/>
      <name val="Open Sans"/>
    </font>
    <font>
      <sz val="14.0"/>
      <color rgb="FFFFFFFF"/>
      <name val="Open Sans"/>
    </font>
    <font>
      <b/>
      <sz val="14.0"/>
      <color theme="0"/>
      <name val="Open Sans"/>
    </font>
    <font>
      <b/>
      <sz val="14.0"/>
      <color rgb="FFFFFFFF"/>
      <name val="Open Sans"/>
    </font>
    <font>
      <b/>
      <sz val="12.0"/>
      <color rgb="FFFFFFFF"/>
      <name val="Open Sans"/>
    </font>
    <font>
      <sz val="12.0"/>
      <color rgb="FF000000"/>
      <name val="Open Sans"/>
    </font>
    <font>
      <b/>
      <sz val="9.0"/>
      <color theme="0"/>
      <name val="Open Sans"/>
    </font>
    <font>
      <sz val="12.0"/>
      <color theme="1"/>
      <name val="Open Sans"/>
    </font>
    <font>
      <i/>
      <sz val="10.0"/>
      <color theme="1"/>
      <name val="Open Sans"/>
    </font>
    <font>
      <b/>
      <sz val="9.0"/>
      <color theme="1"/>
      <name val="Open Sans"/>
    </font>
    <font>
      <sz val="9.0"/>
      <color theme="1"/>
      <name val="Open Sans"/>
    </font>
    <font>
      <i/>
      <sz val="9.0"/>
      <color theme="1"/>
      <name val="Open Sans"/>
    </font>
    <font>
      <u/>
      <sz val="9.0"/>
      <color theme="1"/>
      <name val="Open Sans"/>
    </font>
    <font>
      <b/>
      <sz val="12.0"/>
      <color theme="1"/>
      <name val="Open Sans"/>
    </font>
    <font>
      <sz val="18.0"/>
      <color rgb="FFFFFFFF"/>
      <name val="Open Sans"/>
    </font>
    <font>
      <sz val="10.0"/>
      <color rgb="FFFFFFFF"/>
      <name val="Open Sans"/>
    </font>
    <font>
      <b/>
      <sz val="16.0"/>
      <color rgb="FFFFFFFF"/>
      <name val="Open Sans"/>
    </font>
    <font>
      <sz val="16.0"/>
      <color rgb="FFFFFFFF"/>
      <name val="Open Sans"/>
    </font>
    <font>
      <b/>
      <sz val="11.0"/>
      <color rgb="FFFFFFFF"/>
      <name val="Open Sans"/>
    </font>
    <font>
      <sz val="14.0"/>
      <color rgb="FF000000"/>
      <name val="Open Sans"/>
    </font>
    <font>
      <sz val="16.0"/>
      <color rgb="FF92D050"/>
      <name val="Open Sans"/>
    </font>
    <font>
      <sz val="16.0"/>
      <color rgb="FFFF0000"/>
      <name val="Open Sans"/>
    </font>
    <font>
      <b/>
      <sz val="9.0"/>
      <color rgb="FFFFFFFF"/>
      <name val="Open Sans"/>
    </font>
    <font>
      <sz val="9.0"/>
      <color rgb="FF000000"/>
      <name val="Open Sans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</fills>
  <borders count="12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double">
        <color rgb="FF000000"/>
      </right>
    </border>
    <border>
      <left style="double">
        <color rgb="FF000000"/>
      </left>
    </border>
    <border>
      <right style="thin">
        <color rgb="FF000000"/>
      </right>
    </border>
    <border>
      <right style="double">
        <color rgb="FF000000"/>
      </right>
    </border>
    <border>
      <left style="thin">
        <color rgb="FF000000"/>
      </left>
      <right/>
      <top/>
      <bottom/>
    </border>
    <border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96">
    <xf borderId="0" fillId="0" fontId="0" numFmtId="0" xfId="0" applyAlignment="1" applyFont="1">
      <alignment readingOrder="0" shrinkToFit="0" vertical="bottom" wrapText="0"/>
    </xf>
    <xf borderId="0" fillId="0" fontId="1" numFmtId="39" xfId="0" applyAlignment="1" applyFont="1" applyNumberFormat="1">
      <alignment horizontal="center"/>
    </xf>
    <xf borderId="0" fillId="0" fontId="2" numFmtId="0" xfId="0" applyFont="1"/>
    <xf borderId="0" fillId="0" fontId="1" numFmtId="39" xfId="0" applyFont="1" applyNumberFormat="1"/>
    <xf borderId="0" fillId="0" fontId="1" numFmtId="164" xfId="0" applyAlignment="1" applyFont="1" applyNumberFormat="1">
      <alignment horizontal="center"/>
    </xf>
    <xf borderId="0" fillId="0" fontId="3" numFmtId="39" xfId="0" applyAlignment="1" applyFont="1" applyNumberFormat="1">
      <alignment horizontal="center" vertical="center"/>
    </xf>
    <xf borderId="0" fillId="0" fontId="4" numFmtId="39" xfId="0" applyAlignment="1" applyFont="1" applyNumberFormat="1">
      <alignment horizontal="center" vertical="center"/>
    </xf>
    <xf borderId="0" fillId="0" fontId="5" numFmtId="39" xfId="0" applyAlignment="1" applyFont="1" applyNumberFormat="1">
      <alignment horizontal="center"/>
    </xf>
    <xf borderId="0" fillId="0" fontId="6" numFmtId="164" xfId="0" applyAlignment="1" applyFont="1" applyNumberFormat="1">
      <alignment horizontal="center" vertical="center"/>
    </xf>
    <xf borderId="0" fillId="0" fontId="5" numFmtId="164" xfId="0" applyAlignment="1" applyFont="1" applyNumberFormat="1">
      <alignment horizontal="center"/>
    </xf>
    <xf borderId="0" fillId="0" fontId="7" numFmtId="39" xfId="0" applyAlignment="1" applyFont="1" applyNumberFormat="1">
      <alignment horizontal="center"/>
    </xf>
    <xf borderId="0" fillId="0" fontId="4" numFmtId="39" xfId="0" applyAlignment="1" applyFont="1" applyNumberFormat="1">
      <alignment horizontal="left"/>
    </xf>
    <xf borderId="0" fillId="0" fontId="8" numFmtId="39" xfId="0" applyAlignment="1" applyFont="1" applyNumberFormat="1">
      <alignment horizontal="left"/>
    </xf>
    <xf borderId="0" fillId="0" fontId="3" numFmtId="0" xfId="0" applyFont="1"/>
    <xf borderId="0" fillId="0" fontId="6" numFmtId="39" xfId="0" applyAlignment="1" applyFont="1" applyNumberFormat="1">
      <alignment horizontal="left"/>
    </xf>
    <xf borderId="0" fillId="0" fontId="8" numFmtId="165" xfId="0" applyAlignment="1" applyFont="1" applyNumberFormat="1">
      <alignment horizontal="left"/>
    </xf>
    <xf borderId="1" fillId="0" fontId="9" numFmtId="39" xfId="0" applyAlignment="1" applyBorder="1" applyFont="1" applyNumberFormat="1">
      <alignment horizontal="left" vertical="center"/>
    </xf>
    <xf borderId="2" fillId="0" fontId="10" numFmtId="39" xfId="0" applyAlignment="1" applyBorder="1" applyFont="1" applyNumberFormat="1">
      <alignment horizontal="left" vertical="center"/>
    </xf>
    <xf borderId="2" fillId="0" fontId="11" numFmtId="39" xfId="0" applyAlignment="1" applyBorder="1" applyFont="1" applyNumberFormat="1">
      <alignment horizontal="left" vertical="center"/>
    </xf>
    <xf borderId="2" fillId="0" fontId="9" numFmtId="39" xfId="0" applyAlignment="1" applyBorder="1" applyFont="1" applyNumberFormat="1">
      <alignment horizontal="left" vertical="center"/>
    </xf>
    <xf borderId="2" fillId="0" fontId="12" numFmtId="39" xfId="0" applyAlignment="1" applyBorder="1" applyFont="1" applyNumberFormat="1">
      <alignment horizontal="left" vertical="center"/>
    </xf>
    <xf borderId="3" fillId="0" fontId="10" numFmtId="39" xfId="0" applyAlignment="1" applyBorder="1" applyFont="1" applyNumberFormat="1">
      <alignment horizontal="left" vertical="center"/>
    </xf>
    <xf borderId="4" fillId="2" fontId="13" numFmtId="39" xfId="0" applyBorder="1" applyFill="1" applyFont="1" applyNumberFormat="1"/>
    <xf borderId="4" fillId="2" fontId="14" numFmtId="166" xfId="0" applyBorder="1" applyFont="1" applyNumberFormat="1"/>
    <xf borderId="4" fillId="2" fontId="14" numFmtId="0" xfId="0" applyAlignment="1" applyBorder="1" applyFont="1">
      <alignment horizontal="right"/>
    </xf>
    <xf borderId="4" fillId="2" fontId="14" numFmtId="167" xfId="0" applyAlignment="1" applyBorder="1" applyFont="1" applyNumberFormat="1">
      <alignment horizontal="right"/>
    </xf>
    <xf borderId="4" fillId="2" fontId="15" numFmtId="167" xfId="0" applyAlignment="1" applyBorder="1" applyFont="1" applyNumberFormat="1">
      <alignment horizontal="right"/>
    </xf>
    <xf borderId="4" fillId="2" fontId="16" numFmtId="0" xfId="0" applyBorder="1" applyFont="1"/>
    <xf borderId="4" fillId="2" fontId="2" numFmtId="0" xfId="0" applyBorder="1" applyFont="1"/>
    <xf borderId="4" fillId="2" fontId="2" numFmtId="49" xfId="0" applyAlignment="1" applyBorder="1" applyFont="1" applyNumberFormat="1">
      <alignment horizontal="right"/>
    </xf>
    <xf borderId="4" fillId="2" fontId="2" numFmtId="167" xfId="0" applyAlignment="1" applyBorder="1" applyFont="1" applyNumberFormat="1">
      <alignment horizontal="right"/>
    </xf>
    <xf borderId="4" fillId="2" fontId="16" numFmtId="167" xfId="0" applyAlignment="1" applyBorder="1" applyFont="1" applyNumberFormat="1">
      <alignment horizontal="right"/>
    </xf>
    <xf borderId="4" fillId="2" fontId="17" numFmtId="39" xfId="0" applyAlignment="1" applyBorder="1" applyFont="1" applyNumberFormat="1">
      <alignment horizontal="right"/>
    </xf>
    <xf borderId="4" fillId="2" fontId="17" numFmtId="0" xfId="0" applyAlignment="1" applyBorder="1" applyFont="1">
      <alignment horizontal="left"/>
    </xf>
    <xf borderId="4" fillId="2" fontId="17" numFmtId="167" xfId="0" applyAlignment="1" applyBorder="1" applyFont="1" applyNumberFormat="1">
      <alignment horizontal="right"/>
    </xf>
    <xf borderId="4" fillId="2" fontId="18" numFmtId="167" xfId="0" applyAlignment="1" applyBorder="1" applyFont="1" applyNumberFormat="1">
      <alignment horizontal="right"/>
    </xf>
    <xf borderId="4" fillId="2" fontId="19" numFmtId="167" xfId="0" applyAlignment="1" applyBorder="1" applyFont="1" applyNumberFormat="1">
      <alignment horizontal="right"/>
    </xf>
    <xf borderId="4" fillId="2" fontId="14" numFmtId="168" xfId="0" applyAlignment="1" applyBorder="1" applyFont="1" applyNumberFormat="1">
      <alignment horizontal="left"/>
    </xf>
    <xf borderId="4" fillId="2" fontId="20" numFmtId="167" xfId="0" applyAlignment="1" applyBorder="1" applyFont="1" applyNumberFormat="1">
      <alignment horizontal="right"/>
    </xf>
    <xf borderId="4" fillId="2" fontId="19" numFmtId="39" xfId="0" applyBorder="1" applyFont="1" applyNumberFormat="1"/>
    <xf borderId="4" fillId="2" fontId="20" numFmtId="39" xfId="0" applyBorder="1" applyFont="1" applyNumberFormat="1"/>
    <xf borderId="4" fillId="2" fontId="20" numFmtId="0" xfId="0" applyAlignment="1" applyBorder="1" applyFont="1">
      <alignment horizontal="right"/>
    </xf>
    <xf borderId="4" fillId="2" fontId="20" numFmtId="49" xfId="0" applyAlignment="1" applyBorder="1" applyFont="1" applyNumberFormat="1">
      <alignment horizontal="right"/>
    </xf>
    <xf borderId="0" fillId="0" fontId="21" numFmtId="39" xfId="0" applyFont="1" applyNumberFormat="1"/>
    <xf borderId="4" fillId="3" fontId="22" numFmtId="0" xfId="0" applyBorder="1" applyFill="1" applyFont="1"/>
    <xf borderId="4" fillId="3" fontId="22" numFmtId="0" xfId="0" applyAlignment="1" applyBorder="1" applyFont="1">
      <alignment horizontal="right"/>
    </xf>
    <xf borderId="4" fillId="3" fontId="22" numFmtId="167" xfId="0" applyAlignment="1" applyBorder="1" applyFont="1" applyNumberFormat="1">
      <alignment horizontal="right"/>
    </xf>
    <xf borderId="4" fillId="3" fontId="22" numFmtId="49" xfId="0" applyAlignment="1" applyBorder="1" applyFont="1" applyNumberFormat="1">
      <alignment horizontal="right"/>
    </xf>
    <xf borderId="0" fillId="0" fontId="23" numFmtId="39" xfId="0" applyFont="1" applyNumberFormat="1"/>
    <xf borderId="0" fillId="0" fontId="16" numFmtId="0" xfId="0" applyFont="1"/>
    <xf borderId="0" fillId="0" fontId="2" numFmtId="0" xfId="0" applyAlignment="1" applyFont="1">
      <alignment horizontal="right"/>
    </xf>
    <xf borderId="0" fillId="0" fontId="2" numFmtId="167" xfId="0" applyAlignment="1" applyFont="1" applyNumberFormat="1">
      <alignment horizontal="right"/>
    </xf>
    <xf borderId="0" fillId="0" fontId="24" numFmtId="167" xfId="0" applyAlignment="1" applyFont="1" applyNumberFormat="1">
      <alignment horizontal="right"/>
    </xf>
    <xf borderId="5" fillId="0" fontId="25" numFmtId="167" xfId="0" applyAlignment="1" applyBorder="1" applyFont="1" applyNumberFormat="1">
      <alignment horizontal="right"/>
    </xf>
    <xf borderId="6" fillId="0" fontId="25" numFmtId="39" xfId="0" applyBorder="1" applyFont="1" applyNumberFormat="1"/>
    <xf borderId="0" fillId="0" fontId="26" numFmtId="39" xfId="0" applyFont="1" applyNumberFormat="1"/>
    <xf borderId="0" fillId="0" fontId="26" numFmtId="49" xfId="0" applyAlignment="1" applyFont="1" applyNumberFormat="1">
      <alignment horizontal="right"/>
    </xf>
    <xf borderId="0" fillId="0" fontId="26" numFmtId="167" xfId="0" applyAlignment="1" applyFont="1" applyNumberFormat="1">
      <alignment horizontal="right"/>
    </xf>
    <xf borderId="7" fillId="0" fontId="27" numFmtId="167" xfId="0" applyAlignment="1" applyBorder="1" applyFont="1" applyNumberFormat="1">
      <alignment horizontal="right"/>
    </xf>
    <xf borderId="0" fillId="0" fontId="25" numFmtId="167" xfId="0" applyAlignment="1" applyFont="1" applyNumberFormat="1">
      <alignment horizontal="right"/>
    </xf>
    <xf borderId="0" fillId="0" fontId="25" numFmtId="0" xfId="0" applyFont="1"/>
    <xf borderId="0" fillId="0" fontId="2" numFmtId="167" xfId="0" applyAlignment="1" applyFont="1" applyNumberFormat="1">
      <alignment horizontal="right" readingOrder="0"/>
    </xf>
    <xf borderId="0" fillId="4" fontId="26" numFmtId="49" xfId="0" applyAlignment="1" applyFill="1" applyFont="1" applyNumberFormat="1">
      <alignment horizontal="right"/>
    </xf>
    <xf borderId="0" fillId="4" fontId="26" numFmtId="167" xfId="0" applyAlignment="1" applyFont="1" applyNumberFormat="1">
      <alignment horizontal="right"/>
    </xf>
    <xf borderId="7" fillId="4" fontId="27" numFmtId="167" xfId="0" applyAlignment="1" applyBorder="1" applyFont="1" applyNumberFormat="1">
      <alignment horizontal="right"/>
    </xf>
    <xf borderId="0" fillId="0" fontId="24" numFmtId="167" xfId="0" applyAlignment="1" applyFont="1" applyNumberFormat="1">
      <alignment horizontal="right" readingOrder="0"/>
    </xf>
    <xf borderId="0" fillId="0" fontId="26" numFmtId="0" xfId="0" applyAlignment="1" applyFont="1">
      <alignment horizontal="right"/>
    </xf>
    <xf borderId="6" fillId="0" fontId="25" numFmtId="0" xfId="0" applyBorder="1" applyFont="1"/>
    <xf borderId="0" fillId="0" fontId="26" numFmtId="0" xfId="0" applyFont="1"/>
    <xf borderId="0" fillId="0" fontId="25" numFmtId="39" xfId="0" applyFont="1" applyNumberFormat="1"/>
    <xf borderId="0" fillId="0" fontId="27" numFmtId="167" xfId="0" applyAlignment="1" applyFont="1" applyNumberFormat="1">
      <alignment horizontal="right"/>
    </xf>
    <xf borderId="0" fillId="5" fontId="26" numFmtId="0" xfId="0" applyAlignment="1" applyFill="1" applyFont="1">
      <alignment horizontal="right"/>
    </xf>
    <xf borderId="0" fillId="5" fontId="26" numFmtId="167" xfId="0" applyAlignment="1" applyFont="1" applyNumberFormat="1">
      <alignment horizontal="right"/>
    </xf>
    <xf borderId="7" fillId="5" fontId="27" numFmtId="167" xfId="0" applyAlignment="1" applyBorder="1" applyFont="1" applyNumberFormat="1">
      <alignment horizontal="right"/>
    </xf>
    <xf borderId="0" fillId="0" fontId="26" numFmtId="0" xfId="0" applyAlignment="1" applyFont="1">
      <alignment readingOrder="0"/>
    </xf>
    <xf borderId="0" fillId="4" fontId="26" numFmtId="0" xfId="0" applyAlignment="1" applyFont="1">
      <alignment horizontal="right" readingOrder="0"/>
    </xf>
    <xf borderId="0" fillId="4" fontId="26" numFmtId="167" xfId="0" applyAlignment="1" applyFont="1" applyNumberFormat="1">
      <alignment horizontal="right" readingOrder="0"/>
    </xf>
    <xf borderId="0" fillId="0" fontId="26" numFmtId="49" xfId="0" applyAlignment="1" applyFont="1" applyNumberFormat="1">
      <alignment horizontal="right" readingOrder="0"/>
    </xf>
    <xf borderId="0" fillId="4" fontId="26" numFmtId="49" xfId="0" applyAlignment="1" applyFont="1" applyNumberFormat="1">
      <alignment horizontal="right" readingOrder="0"/>
    </xf>
    <xf borderId="0" fillId="4" fontId="26" numFmtId="0" xfId="0" applyFont="1"/>
    <xf borderId="0" fillId="4" fontId="26" numFmtId="0" xfId="0" applyAlignment="1" applyFont="1">
      <alignment horizontal="right"/>
    </xf>
    <xf borderId="0" fillId="5" fontId="26" numFmtId="0" xfId="0" applyFont="1"/>
    <xf borderId="0" fillId="0" fontId="25" numFmtId="164" xfId="0" applyFont="1" applyNumberFormat="1"/>
    <xf borderId="0" fillId="0" fontId="26" numFmtId="164" xfId="0" applyFont="1" applyNumberFormat="1"/>
    <xf borderId="0" fillId="0" fontId="26" numFmtId="10" xfId="0" applyFont="1" applyNumberFormat="1"/>
    <xf borderId="0" fillId="0" fontId="28" numFmtId="167" xfId="0" applyAlignment="1" applyFont="1" applyNumberFormat="1">
      <alignment horizontal="right"/>
    </xf>
    <xf borderId="0" fillId="0" fontId="16" numFmtId="39" xfId="0" applyFont="1" applyNumberFormat="1"/>
    <xf borderId="0" fillId="0" fontId="2" numFmtId="39" xfId="0" applyFont="1" applyNumberFormat="1"/>
    <xf borderId="5" fillId="0" fontId="16" numFmtId="167" xfId="0" applyAlignment="1" applyBorder="1" applyFont="1" applyNumberFormat="1">
      <alignment horizontal="right"/>
    </xf>
    <xf borderId="6" fillId="0" fontId="16" numFmtId="39" xfId="0" applyBorder="1" applyFont="1" applyNumberFormat="1"/>
    <xf borderId="0" fillId="0" fontId="2" numFmtId="49" xfId="0" applyAlignment="1" applyFont="1" applyNumberFormat="1">
      <alignment horizontal="right"/>
    </xf>
    <xf borderId="7" fillId="0" fontId="24" numFmtId="167" xfId="0" applyAlignment="1" applyBorder="1" applyFont="1" applyNumberFormat="1">
      <alignment horizontal="right"/>
    </xf>
    <xf borderId="0" fillId="0" fontId="16" numFmtId="167" xfId="0" applyAlignment="1" applyFont="1" applyNumberFormat="1">
      <alignment horizontal="right"/>
    </xf>
    <xf borderId="0" fillId="0" fontId="29" numFmtId="39" xfId="0" applyFont="1" applyNumberFormat="1"/>
    <xf borderId="0" fillId="0" fontId="23" numFmtId="0" xfId="0" applyAlignment="1" applyFont="1">
      <alignment horizontal="right"/>
    </xf>
    <xf borderId="0" fillId="0" fontId="23" numFmtId="167" xfId="0" applyAlignment="1" applyFont="1" applyNumberFormat="1">
      <alignment horizontal="right"/>
    </xf>
    <xf borderId="5" fillId="0" fontId="29" numFmtId="167" xfId="0" applyAlignment="1" applyBorder="1" applyFont="1" applyNumberFormat="1">
      <alignment horizontal="right"/>
    </xf>
    <xf borderId="6" fillId="0" fontId="29" numFmtId="39" xfId="0" applyBorder="1" applyFont="1" applyNumberFormat="1"/>
    <xf borderId="6" fillId="0" fontId="16" numFmtId="0" xfId="0" applyBorder="1" applyFont="1"/>
    <xf borderId="4" fillId="2" fontId="13" numFmtId="165" xfId="0" applyBorder="1" applyFont="1" applyNumberFormat="1"/>
    <xf borderId="4" fillId="2" fontId="30" numFmtId="0" xfId="0" applyBorder="1" applyFont="1"/>
    <xf borderId="4" fillId="2" fontId="23" numFmtId="164" xfId="0" applyBorder="1" applyFont="1" applyNumberFormat="1"/>
    <xf borderId="4" fillId="2" fontId="23" numFmtId="166" xfId="0" applyBorder="1" applyFont="1" applyNumberFormat="1"/>
    <xf borderId="4" fillId="2" fontId="30" numFmtId="165" xfId="0" applyBorder="1" applyFont="1" applyNumberFormat="1"/>
    <xf borderId="4" fillId="2" fontId="30" numFmtId="166" xfId="0" applyBorder="1" applyFont="1" applyNumberFormat="1"/>
    <xf borderId="4" fillId="2" fontId="31" numFmtId="0" xfId="0" applyBorder="1" applyFont="1"/>
    <xf borderId="4" fillId="2" fontId="17" numFmtId="165" xfId="0" applyBorder="1" applyFont="1" applyNumberFormat="1"/>
    <xf borderId="4" fillId="2" fontId="17" numFmtId="0" xfId="0" applyBorder="1" applyFont="1"/>
    <xf borderId="4" fillId="2" fontId="17" numFmtId="39" xfId="0" applyBorder="1" applyFont="1" applyNumberFormat="1"/>
    <xf borderId="4" fillId="2" fontId="17" numFmtId="166" xfId="0" applyBorder="1" applyFont="1" applyNumberFormat="1"/>
    <xf borderId="4" fillId="2" fontId="19" numFmtId="14" xfId="0" applyBorder="1" applyFont="1" applyNumberFormat="1"/>
    <xf borderId="4" fillId="2" fontId="19" numFmtId="169" xfId="0" applyAlignment="1" applyBorder="1" applyFont="1" applyNumberFormat="1">
      <alignment horizontal="left"/>
    </xf>
    <xf borderId="4" fillId="2" fontId="30" numFmtId="39" xfId="0" applyBorder="1" applyFont="1" applyNumberFormat="1"/>
    <xf borderId="4" fillId="2" fontId="19" numFmtId="165" xfId="0" applyBorder="1" applyFont="1" applyNumberFormat="1"/>
    <xf borderId="4" fillId="2" fontId="30" numFmtId="166" xfId="0" applyAlignment="1" applyBorder="1" applyFont="1" applyNumberFormat="1">
      <alignment horizontal="left"/>
    </xf>
    <xf borderId="4" fillId="3" fontId="22" numFmtId="165" xfId="0" applyBorder="1" applyFont="1" applyNumberFormat="1"/>
    <xf borderId="4" fillId="3" fontId="22" numFmtId="169" xfId="0" applyBorder="1" applyFont="1" applyNumberFormat="1"/>
    <xf borderId="0" fillId="0" fontId="26" numFmtId="165" xfId="0" applyFont="1" applyNumberFormat="1"/>
    <xf borderId="0" fillId="0" fontId="26" numFmtId="166" xfId="0" applyFont="1" applyNumberFormat="1"/>
    <xf borderId="6" fillId="0" fontId="26" numFmtId="165" xfId="0" applyBorder="1" applyFont="1" applyNumberFormat="1"/>
    <xf borderId="0" fillId="0" fontId="26" numFmtId="0" xfId="0" applyAlignment="1" applyFont="1">
      <alignment horizontal="center"/>
    </xf>
    <xf borderId="0" fillId="0" fontId="2" numFmtId="165" xfId="0" applyFont="1" applyNumberFormat="1"/>
    <xf borderId="0" fillId="0" fontId="2" numFmtId="166" xfId="0" applyFont="1" applyNumberFormat="1"/>
    <xf borderId="6" fillId="0" fontId="2" numFmtId="165" xfId="0" applyBorder="1" applyFont="1" applyNumberFormat="1"/>
    <xf borderId="4" fillId="2" fontId="13" numFmtId="14" xfId="0" applyBorder="1" applyFont="1" applyNumberFormat="1"/>
    <xf borderId="4" fillId="2" fontId="30" numFmtId="170" xfId="0" applyAlignment="1" applyBorder="1" applyFont="1" applyNumberFormat="1">
      <alignment horizontal="right"/>
    </xf>
    <xf borderId="4" fillId="2" fontId="1" numFmtId="164" xfId="0" applyBorder="1" applyFont="1" applyNumberFormat="1"/>
    <xf borderId="4" fillId="2" fontId="30" numFmtId="14" xfId="0" applyBorder="1" applyFont="1" applyNumberFormat="1"/>
    <xf borderId="4" fillId="2" fontId="30" numFmtId="166" xfId="0" applyAlignment="1" applyBorder="1" applyFont="1" applyNumberFormat="1">
      <alignment horizontal="right"/>
    </xf>
    <xf borderId="4" fillId="2" fontId="19" numFmtId="49" xfId="0" applyBorder="1" applyFont="1" applyNumberFormat="1"/>
    <xf borderId="4" fillId="2" fontId="19" numFmtId="169" xfId="0" applyBorder="1" applyFont="1" applyNumberFormat="1"/>
    <xf borderId="4" fillId="2" fontId="20" numFmtId="165" xfId="0" applyBorder="1" applyFont="1" applyNumberFormat="1"/>
    <xf borderId="4" fillId="2" fontId="14" numFmtId="14" xfId="0" applyBorder="1" applyFont="1" applyNumberFormat="1"/>
    <xf borderId="4" fillId="2" fontId="14" numFmtId="166" xfId="0" applyAlignment="1" applyBorder="1" applyFont="1" applyNumberFormat="1">
      <alignment horizontal="right"/>
    </xf>
    <xf borderId="4" fillId="2" fontId="20" numFmtId="49" xfId="0" applyBorder="1" applyFont="1" applyNumberFormat="1"/>
    <xf borderId="4" fillId="2" fontId="20" numFmtId="14" xfId="0" applyBorder="1" applyFont="1" applyNumberFormat="1"/>
    <xf borderId="4" fillId="2" fontId="14" numFmtId="0" xfId="0" applyBorder="1" applyFont="1"/>
    <xf borderId="8" fillId="0" fontId="26" numFmtId="166" xfId="0" applyBorder="1" applyFont="1" applyNumberFormat="1"/>
    <xf borderId="8" fillId="0" fontId="2" numFmtId="166" xfId="0" applyBorder="1" applyFont="1" applyNumberFormat="1"/>
    <xf borderId="4" fillId="2" fontId="32" numFmtId="39" xfId="0" applyAlignment="1" applyBorder="1" applyFont="1" applyNumberFormat="1">
      <alignment vertical="top"/>
    </xf>
    <xf borderId="4" fillId="2" fontId="33" numFmtId="166" xfId="0" applyBorder="1" applyFont="1" applyNumberFormat="1"/>
    <xf borderId="4" fillId="2" fontId="33" numFmtId="170" xfId="0" applyBorder="1" applyFont="1" applyNumberFormat="1"/>
    <xf borderId="4" fillId="2" fontId="34" numFmtId="164" xfId="0" applyBorder="1" applyFont="1" applyNumberFormat="1"/>
    <xf borderId="4" fillId="2" fontId="34" numFmtId="49" xfId="0" applyBorder="1" applyFont="1" applyNumberFormat="1"/>
    <xf borderId="4" fillId="2" fontId="34" numFmtId="170" xfId="0" applyBorder="1" applyFont="1" applyNumberFormat="1"/>
    <xf borderId="4" fillId="2" fontId="34" numFmtId="0" xfId="0" applyBorder="1" applyFont="1"/>
    <xf borderId="0" fillId="0" fontId="2" numFmtId="49" xfId="0" applyFont="1" applyNumberFormat="1"/>
    <xf borderId="4" fillId="2" fontId="32" numFmtId="49" xfId="0" applyAlignment="1" applyBorder="1" applyFont="1" applyNumberFormat="1">
      <alignment vertical="top"/>
    </xf>
    <xf borderId="4" fillId="2" fontId="33" numFmtId="49" xfId="0" applyBorder="1" applyFont="1" applyNumberFormat="1"/>
    <xf borderId="4" fillId="2" fontId="32" numFmtId="0" xfId="0" applyAlignment="1" applyBorder="1" applyFont="1">
      <alignment vertical="top"/>
    </xf>
    <xf borderId="4" fillId="2" fontId="30" numFmtId="170" xfId="0" applyBorder="1" applyFont="1" applyNumberFormat="1"/>
    <xf borderId="4" fillId="2" fontId="14" numFmtId="170" xfId="0" applyAlignment="1" applyBorder="1" applyFont="1" applyNumberFormat="1">
      <alignment horizontal="left"/>
    </xf>
    <xf borderId="9" fillId="2" fontId="14" numFmtId="170" xfId="0" applyAlignment="1" applyBorder="1" applyFont="1" applyNumberFormat="1">
      <alignment horizontal="left"/>
    </xf>
    <xf borderId="4" fillId="2" fontId="14" numFmtId="39" xfId="0" applyBorder="1" applyFont="1" applyNumberFormat="1"/>
    <xf borderId="4" fillId="2" fontId="14" numFmtId="170" xfId="0" applyAlignment="1" applyBorder="1" applyFont="1" applyNumberFormat="1">
      <alignment horizontal="right"/>
    </xf>
    <xf borderId="0" fillId="0" fontId="35" numFmtId="39" xfId="0" applyAlignment="1" applyFont="1" applyNumberFormat="1">
      <alignment horizontal="right"/>
    </xf>
    <xf borderId="0" fillId="0" fontId="21" numFmtId="166" xfId="0" applyAlignment="1" applyFont="1" applyNumberFormat="1">
      <alignment horizontal="right"/>
    </xf>
    <xf borderId="4" fillId="2" fontId="17" numFmtId="168" xfId="0" applyAlignment="1" applyBorder="1" applyFont="1" applyNumberFormat="1">
      <alignment horizontal="left"/>
    </xf>
    <xf borderId="9" fillId="2" fontId="17" numFmtId="168" xfId="0" applyAlignment="1" applyBorder="1" applyFont="1" applyNumberFormat="1">
      <alignment horizontal="left"/>
    </xf>
    <xf borderId="4" fillId="2" fontId="14" numFmtId="14" xfId="0" applyAlignment="1" applyBorder="1" applyFont="1" applyNumberFormat="1">
      <alignment horizontal="left"/>
    </xf>
    <xf borderId="4" fillId="2" fontId="14" numFmtId="164" xfId="0" applyBorder="1" applyFont="1" applyNumberFormat="1"/>
    <xf borderId="4" fillId="2" fontId="17" numFmtId="170" xfId="0" applyAlignment="1" applyBorder="1" applyFont="1" applyNumberFormat="1">
      <alignment horizontal="right"/>
    </xf>
    <xf borderId="4" fillId="2" fontId="36" numFmtId="39" xfId="0" applyAlignment="1" applyBorder="1" applyFont="1" applyNumberFormat="1">
      <alignment horizontal="left"/>
    </xf>
    <xf borderId="4" fillId="2" fontId="37" numFmtId="39" xfId="0" applyAlignment="1" applyBorder="1" applyFont="1" applyNumberFormat="1">
      <alignment horizontal="left"/>
    </xf>
    <xf borderId="4" fillId="2" fontId="33" numFmtId="14" xfId="0" applyAlignment="1" applyBorder="1" applyFont="1" applyNumberFormat="1">
      <alignment horizontal="left"/>
    </xf>
    <xf borderId="9" fillId="2" fontId="33" numFmtId="14" xfId="0" applyAlignment="1" applyBorder="1" applyFont="1" applyNumberFormat="1">
      <alignment horizontal="left"/>
    </xf>
    <xf borderId="4" fillId="2" fontId="33" numFmtId="164" xfId="0" applyAlignment="1" applyBorder="1" applyFont="1" applyNumberFormat="1">
      <alignment horizontal="left"/>
    </xf>
    <xf borderId="4" fillId="2" fontId="33" numFmtId="170" xfId="0" applyAlignment="1" applyBorder="1" applyFont="1" applyNumberFormat="1">
      <alignment horizontal="left"/>
    </xf>
    <xf borderId="4" fillId="2" fontId="13" numFmtId="39" xfId="0" applyAlignment="1" applyBorder="1" applyFont="1" applyNumberFormat="1">
      <alignment horizontal="left"/>
    </xf>
    <xf borderId="4" fillId="2" fontId="2" numFmtId="164" xfId="0" applyAlignment="1" applyBorder="1" applyFont="1" applyNumberFormat="1">
      <alignment horizontal="left"/>
    </xf>
    <xf borderId="9" fillId="2" fontId="2" numFmtId="164" xfId="0" applyAlignment="1" applyBorder="1" applyFont="1" applyNumberFormat="1">
      <alignment horizontal="left"/>
    </xf>
    <xf borderId="4" fillId="2" fontId="13" numFmtId="166" xfId="0" applyAlignment="1" applyBorder="1" applyFont="1" applyNumberFormat="1">
      <alignment horizontal="left"/>
    </xf>
    <xf quotePrefix="1" borderId="0" fillId="0" fontId="35" numFmtId="39" xfId="0" applyAlignment="1" applyFont="1" applyNumberFormat="1">
      <alignment horizontal="right"/>
    </xf>
    <xf borderId="10" fillId="0" fontId="35" numFmtId="39" xfId="0" applyAlignment="1" applyBorder="1" applyFont="1" applyNumberFormat="1">
      <alignment horizontal="right"/>
    </xf>
    <xf borderId="10" fillId="0" fontId="21" numFmtId="166" xfId="0" applyAlignment="1" applyBorder="1" applyFont="1" applyNumberFormat="1">
      <alignment horizontal="right"/>
    </xf>
    <xf borderId="4" fillId="2" fontId="2" numFmtId="164" xfId="0" applyBorder="1" applyFont="1" applyNumberFormat="1"/>
    <xf borderId="9" fillId="2" fontId="2" numFmtId="164" xfId="0" applyBorder="1" applyFont="1" applyNumberFormat="1"/>
    <xf borderId="4" fillId="2" fontId="19" numFmtId="166" xfId="0" applyAlignment="1" applyBorder="1" applyFont="1" applyNumberFormat="1">
      <alignment horizontal="right"/>
    </xf>
    <xf borderId="4" fillId="2" fontId="38" numFmtId="164" xfId="0" applyBorder="1" applyFont="1" applyNumberFormat="1"/>
    <xf borderId="9" fillId="2" fontId="38" numFmtId="164" xfId="0" applyBorder="1" applyFont="1" applyNumberFormat="1"/>
    <xf borderId="0" fillId="0" fontId="39" numFmtId="39" xfId="0" applyAlignment="1" applyFont="1" applyNumberFormat="1">
      <alignment horizontal="right"/>
    </xf>
    <xf borderId="0" fillId="0" fontId="27" numFmtId="171" xfId="0" applyFont="1" applyNumberFormat="1"/>
    <xf borderId="11" fillId="0" fontId="26" numFmtId="166" xfId="0" applyBorder="1" applyFont="1" applyNumberFormat="1"/>
    <xf borderId="8" fillId="0" fontId="25" numFmtId="166" xfId="0" applyBorder="1" applyFont="1" applyNumberFormat="1"/>
    <xf borderId="7" fillId="0" fontId="27" numFmtId="171" xfId="0" applyBorder="1" applyFont="1" applyNumberFormat="1"/>
    <xf borderId="0" fillId="0" fontId="25" numFmtId="166" xfId="0" applyFont="1" applyNumberFormat="1"/>
    <xf borderId="0" fillId="0" fontId="24" numFmtId="171" xfId="0" applyFont="1" applyNumberFormat="1"/>
    <xf borderId="11" fillId="0" fontId="2" numFmtId="166" xfId="0" applyBorder="1" applyFont="1" applyNumberFormat="1"/>
    <xf borderId="8" fillId="0" fontId="16" numFmtId="166" xfId="0" applyBorder="1" applyFont="1" applyNumberFormat="1"/>
    <xf borderId="7" fillId="0" fontId="24" numFmtId="171" xfId="0" applyBorder="1" applyFont="1" applyNumberFormat="1"/>
    <xf borderId="0" fillId="0" fontId="16" numFmtId="166" xfId="0" applyFont="1" applyNumberFormat="1"/>
    <xf borderId="11" fillId="0" fontId="2" numFmtId="0" xfId="0" applyBorder="1" applyFont="1"/>
    <xf borderId="8" fillId="0" fontId="16" numFmtId="0" xfId="0" applyBorder="1" applyFont="1"/>
    <xf borderId="0" fillId="0" fontId="24" numFmtId="0" xfId="0" applyFont="1"/>
    <xf borderId="8" fillId="0" fontId="2" numFmtId="0" xfId="0" applyBorder="1" applyFont="1"/>
    <xf borderId="7" fillId="0" fontId="2" numFmtId="0" xfId="0" applyBorder="1" applyFont="1"/>
  </cellXfs>
  <cellStyles count="1">
    <cellStyle xfId="0" name="Normal" builtinId="0"/>
  </cellStyles>
  <dxfs count="3">
    <dxf>
      <font>
        <color rgb="FF00B050"/>
      </font>
      <fill>
        <patternFill patternType="none"/>
      </fill>
      <border/>
    </dxf>
    <dxf>
      <font>
        <color rgb="FF9C0006"/>
      </font>
      <fill>
        <patternFill patternType="none"/>
      </fill>
      <border/>
    </dxf>
    <dxf>
      <font>
        <color theme="0"/>
      </font>
      <fill>
        <patternFill patternType="none"/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9.75"/>
    <col customWidth="1" min="2" max="2" width="66.5"/>
    <col customWidth="1" min="3" max="3" width="10.63"/>
    <col customWidth="1" min="4" max="26" width="9.13"/>
  </cols>
  <sheetData>
    <row r="1" ht="15.0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1"/>
      <c r="B3" s="3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9.75" customHeight="1">
      <c r="A4" s="4"/>
      <c r="B4" s="5"/>
      <c r="C4" s="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5.5" customHeight="1">
      <c r="A5" s="1"/>
      <c r="B5" s="6" t="s">
        <v>0</v>
      </c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/>
      <c r="B6" s="8" t="s">
        <v>1</v>
      </c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/>
      <c r="B7" s="9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/>
      <c r="B8" s="2"/>
      <c r="C8" s="10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/>
      <c r="B9" s="11" t="s">
        <v>2</v>
      </c>
      <c r="C9" s="1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/>
      <c r="B10" s="12" t="s">
        <v>3</v>
      </c>
      <c r="C10" s="10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/>
      <c r="B11" s="13"/>
      <c r="C11" s="1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/>
      <c r="B12" s="14" t="s">
        <v>4</v>
      </c>
      <c r="C12" s="1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"/>
      <c r="B13" s="15">
        <v>46288.0</v>
      </c>
      <c r="C13" s="10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0.25" customHeight="1">
      <c r="A14" s="10"/>
      <c r="B14" s="2"/>
      <c r="C14" s="1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0.25" customHeight="1">
      <c r="A15" s="10"/>
      <c r="B15" s="16" t="s">
        <v>5</v>
      </c>
      <c r="C15" s="10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0.25" customHeight="1">
      <c r="A16" s="10"/>
      <c r="B16" s="17" t="s">
        <v>6</v>
      </c>
      <c r="C16" s="10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10"/>
      <c r="B17" s="18"/>
      <c r="C17" s="10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1.0" customHeight="1">
      <c r="A18" s="10"/>
      <c r="B18" s="19" t="s">
        <v>7</v>
      </c>
      <c r="C18" s="10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2.5" customHeight="1">
      <c r="A19" s="10"/>
      <c r="B19" s="17" t="s">
        <v>8</v>
      </c>
      <c r="C19" s="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10"/>
      <c r="B20" s="17" t="s">
        <v>9</v>
      </c>
      <c r="C20" s="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A21" s="10"/>
      <c r="B21" s="20"/>
      <c r="C21" s="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customHeight="1">
      <c r="A22" s="10"/>
      <c r="B22" s="19" t="s">
        <v>10</v>
      </c>
      <c r="C22" s="1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2.5" customHeight="1">
      <c r="A23" s="10"/>
      <c r="B23" s="17" t="s">
        <v>8</v>
      </c>
      <c r="C23" s="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customHeight="1">
      <c r="A24" s="10"/>
      <c r="B24" s="17" t="s">
        <v>9</v>
      </c>
      <c r="C24" s="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0" customHeight="1">
      <c r="A25" s="2"/>
      <c r="B25" s="21" t="s">
        <v>11</v>
      </c>
      <c r="C25" s="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0" customHeight="1">
      <c r="A26" s="10"/>
      <c r="B26" s="10"/>
      <c r="C26" s="1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0" customHeight="1">
      <c r="A27" s="10"/>
      <c r="B27" s="10"/>
      <c r="C27" s="10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0" customHeight="1">
      <c r="A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0" customHeight="1">
      <c r="A29" s="10"/>
      <c r="B29" s="10" t="e">
        <v>#VALUE!</v>
      </c>
      <c r="C29" s="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0" customHeight="1">
      <c r="A30" s="10"/>
      <c r="C30" s="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customHeight="1">
      <c r="A31" s="10"/>
      <c r="C31" s="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A32" s="10"/>
      <c r="C32" s="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0" customHeight="1">
      <c r="A33" s="10"/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customHeight="1">
      <c r="A34" s="10"/>
      <c r="C34" s="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0" customHeight="1">
      <c r="A35" s="10"/>
      <c r="B35" s="10" t="s">
        <v>12</v>
      </c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0" customHeight="1">
      <c r="A36" s="10"/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B29:B34"/>
    <mergeCell ref="B35:B36"/>
  </mergeCells>
  <printOptions/>
  <pageMargins bottom="0.984251968503937" footer="0.0" header="0.0" left="0.7874015748031497" right="0.7874015748031497" top="0.984251968503937"/>
  <pageSetup paperSize="9" orientation="portrait"/>
  <headerFooter>
    <oddFooter>&amp;C© W.S.G. Isaac Newton Unitas Vincit Omnia 2025-2026&amp;R&amp;D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5.63"/>
    <col customWidth="1" min="2" max="2" width="21.5"/>
    <col customWidth="1" min="3" max="3" width="11.5"/>
    <col customWidth="1" min="4" max="5" width="17.13"/>
    <col customWidth="1" min="6" max="6" width="17.63"/>
    <col customWidth="1" min="7" max="8" width="23.5"/>
    <col customWidth="1" min="9" max="9" width="11.5"/>
    <col customWidth="1" min="10" max="10" width="17.13"/>
    <col customWidth="1" min="11" max="11" width="16.13"/>
    <col customWidth="1" min="12" max="12" width="17.63"/>
    <col customWidth="1" min="13" max="26" width="9.13"/>
  </cols>
  <sheetData>
    <row r="1">
      <c r="A1" s="22" t="str">
        <f>REPLACE("Budget ",16,0,'Front page'!B6)</f>
        <v>Budget Utoberfest 2026</v>
      </c>
      <c r="B1" s="23"/>
      <c r="C1" s="24"/>
      <c r="D1" s="25"/>
      <c r="E1" s="25"/>
      <c r="F1" s="26"/>
      <c r="G1" s="27"/>
      <c r="H1" s="28"/>
      <c r="I1" s="29"/>
      <c r="J1" s="30"/>
      <c r="K1" s="30"/>
      <c r="L1" s="3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2" t="s">
        <v>13</v>
      </c>
      <c r="B2" s="33" t="s">
        <v>14</v>
      </c>
      <c r="C2" s="24"/>
      <c r="D2" s="34"/>
      <c r="E2" s="34"/>
      <c r="F2" s="35" t="s">
        <v>15</v>
      </c>
      <c r="G2" s="36">
        <f>F4-L4</f>
        <v>36.780246</v>
      </c>
      <c r="H2" s="28"/>
      <c r="I2" s="29"/>
      <c r="J2" s="30"/>
      <c r="K2" s="30"/>
      <c r="L2" s="3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8.25" customHeight="1">
      <c r="A3" s="32"/>
      <c r="B3" s="37"/>
      <c r="C3" s="24"/>
      <c r="D3" s="34"/>
      <c r="E3" s="34"/>
      <c r="F3" s="35"/>
      <c r="G3" s="38"/>
      <c r="H3" s="28"/>
      <c r="I3" s="29"/>
      <c r="J3" s="30"/>
      <c r="K3" s="30"/>
      <c r="L3" s="3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39" t="s">
        <v>16</v>
      </c>
      <c r="B4" s="40"/>
      <c r="C4" s="41"/>
      <c r="D4" s="38"/>
      <c r="E4" s="38"/>
      <c r="F4" s="36">
        <f>SUM(F6:F75)</f>
        <v>12350.5</v>
      </c>
      <c r="G4" s="39" t="s">
        <v>17</v>
      </c>
      <c r="H4" s="40"/>
      <c r="I4" s="42"/>
      <c r="J4" s="38"/>
      <c r="K4" s="38"/>
      <c r="L4" s="36">
        <f>L44</f>
        <v>12313.71975</v>
      </c>
      <c r="M4" s="4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customHeight="1">
      <c r="A5" s="44" t="s">
        <v>18</v>
      </c>
      <c r="B5" s="44"/>
      <c r="C5" s="45" t="s">
        <v>19</v>
      </c>
      <c r="D5" s="46" t="s">
        <v>20</v>
      </c>
      <c r="E5" s="46" t="s">
        <v>21</v>
      </c>
      <c r="F5" s="46" t="s">
        <v>22</v>
      </c>
      <c r="G5" s="44" t="s">
        <v>18</v>
      </c>
      <c r="H5" s="44"/>
      <c r="I5" s="47" t="s">
        <v>23</v>
      </c>
      <c r="J5" s="46" t="s">
        <v>24</v>
      </c>
      <c r="K5" s="46" t="s">
        <v>21</v>
      </c>
      <c r="L5" s="46" t="s">
        <v>22</v>
      </c>
      <c r="M5" s="48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9"/>
      <c r="B6" s="2"/>
      <c r="C6" s="50"/>
      <c r="D6" s="51"/>
      <c r="E6" s="52"/>
      <c r="F6" s="53">
        <f>SUM(E7:E37)</f>
        <v>12170.5</v>
      </c>
      <c r="G6" s="54" t="s">
        <v>25</v>
      </c>
      <c r="H6" s="55"/>
      <c r="I6" s="56"/>
      <c r="J6" s="57"/>
      <c r="K6" s="58" t="str">
        <f t="shared" ref="K6:K11" si="1">IF(J6=0,"",J6*I6)</f>
        <v/>
      </c>
      <c r="L6" s="59">
        <f>SUM(K7:K10)</f>
        <v>25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60" t="s">
        <v>26</v>
      </c>
      <c r="B7" s="2"/>
      <c r="C7" s="50">
        <v>450.0</v>
      </c>
      <c r="D7" s="61">
        <v>21.49</v>
      </c>
      <c r="E7" s="52">
        <f>C7*D7</f>
        <v>9670.5</v>
      </c>
      <c r="F7" s="53"/>
      <c r="G7" s="54"/>
      <c r="H7" s="55" t="s">
        <v>27</v>
      </c>
      <c r="I7" s="62" t="s">
        <v>28</v>
      </c>
      <c r="J7" s="63">
        <v>0.05</v>
      </c>
      <c r="K7" s="64">
        <f t="shared" si="1"/>
        <v>25</v>
      </c>
      <c r="L7" s="59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60" t="s">
        <v>29</v>
      </c>
      <c r="B8" s="2" t="s">
        <v>30</v>
      </c>
      <c r="C8" s="50"/>
      <c r="D8" s="51"/>
      <c r="E8" s="65">
        <v>2500.0</v>
      </c>
      <c r="F8" s="53"/>
      <c r="G8" s="54"/>
      <c r="H8" s="55" t="s">
        <v>31</v>
      </c>
      <c r="I8" s="66">
        <v>0.0</v>
      </c>
      <c r="J8" s="57"/>
      <c r="K8" s="58" t="str">
        <f t="shared" si="1"/>
        <v/>
      </c>
      <c r="L8" s="59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9"/>
      <c r="B9" s="2"/>
      <c r="C9" s="50"/>
      <c r="D9" s="51"/>
      <c r="E9" s="52"/>
      <c r="F9" s="53"/>
      <c r="G9" s="67"/>
      <c r="H9" s="68" t="s">
        <v>32</v>
      </c>
      <c r="I9" s="56" t="s">
        <v>33</v>
      </c>
      <c r="J9" s="57"/>
      <c r="K9" s="58" t="str">
        <f t="shared" si="1"/>
        <v/>
      </c>
      <c r="L9" s="59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69"/>
      <c r="B10" s="55"/>
      <c r="C10" s="66"/>
      <c r="D10" s="57"/>
      <c r="E10" s="70" t="str">
        <f t="shared" ref="E10:E11" si="2">IF(D10=0,"",D10*C10)</f>
        <v/>
      </c>
      <c r="F10" s="53"/>
      <c r="G10" s="67"/>
      <c r="H10" s="68" t="s">
        <v>34</v>
      </c>
      <c r="I10" s="56" t="s">
        <v>33</v>
      </c>
      <c r="J10" s="57"/>
      <c r="K10" s="58" t="str">
        <f t="shared" si="1"/>
        <v/>
      </c>
      <c r="L10" s="5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69"/>
      <c r="B11" s="55"/>
      <c r="C11" s="66"/>
      <c r="D11" s="57"/>
      <c r="E11" s="70" t="str">
        <f t="shared" si="2"/>
        <v/>
      </c>
      <c r="F11" s="53"/>
      <c r="G11" s="67"/>
      <c r="H11" s="68"/>
      <c r="I11" s="56"/>
      <c r="J11" s="57"/>
      <c r="K11" s="58" t="str">
        <f t="shared" si="1"/>
        <v/>
      </c>
      <c r="L11" s="59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69"/>
      <c r="B12" s="55"/>
      <c r="C12" s="66"/>
      <c r="D12" s="57"/>
      <c r="E12" s="70"/>
      <c r="F12" s="53"/>
      <c r="G12" s="69" t="s">
        <v>35</v>
      </c>
      <c r="H12" s="55"/>
      <c r="I12" s="66"/>
      <c r="J12" s="57"/>
      <c r="K12" s="58"/>
      <c r="L12" s="59">
        <f>SUM(K13:K17)</f>
        <v>6300.92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69"/>
      <c r="B13" s="55"/>
      <c r="C13" s="66"/>
      <c r="D13" s="57"/>
      <c r="E13" s="70" t="str">
        <f>IF(D13=0,"",D13*C13)</f>
        <v/>
      </c>
      <c r="F13" s="53"/>
      <c r="H13" s="55" t="s">
        <v>36</v>
      </c>
      <c r="I13" s="71">
        <v>1.0</v>
      </c>
      <c r="J13" s="72">
        <v>2904.0</v>
      </c>
      <c r="K13" s="73">
        <f>2400*1.21</f>
        <v>2904</v>
      </c>
      <c r="L13" s="5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69"/>
      <c r="B14" s="55"/>
      <c r="C14" s="66"/>
      <c r="D14" s="57"/>
      <c r="E14" s="70"/>
      <c r="F14" s="53"/>
      <c r="G14" s="69"/>
      <c r="H14" s="55" t="s">
        <v>37</v>
      </c>
      <c r="I14" s="71">
        <v>2.0</v>
      </c>
      <c r="J14" s="72">
        <v>726.0</v>
      </c>
      <c r="K14" s="73">
        <f>600*1.21</f>
        <v>726</v>
      </c>
      <c r="L14" s="5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60"/>
      <c r="B15" s="74" t="s">
        <v>38</v>
      </c>
      <c r="C15" s="66"/>
      <c r="D15" s="57"/>
      <c r="E15" s="70" t="str">
        <f>IF(D15=0,"",D15*C15)</f>
        <v/>
      </c>
      <c r="F15" s="53"/>
      <c r="G15" s="69"/>
      <c r="H15" s="55" t="s">
        <v>39</v>
      </c>
      <c r="I15" s="71">
        <v>50.0</v>
      </c>
      <c r="J15" s="72">
        <v>0.0</v>
      </c>
      <c r="K15" s="73">
        <v>0.0</v>
      </c>
      <c r="L15" s="5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60"/>
      <c r="B16" s="68"/>
      <c r="C16" s="66"/>
      <c r="D16" s="57"/>
      <c r="E16" s="70"/>
      <c r="F16" s="53"/>
      <c r="G16" s="60"/>
      <c r="H16" s="74" t="s">
        <v>40</v>
      </c>
      <c r="I16" s="75">
        <v>2.0</v>
      </c>
      <c r="J16" s="76">
        <v>150.0</v>
      </c>
      <c r="K16" s="64">
        <f>IF(J16=0,"",J16*I16)</f>
        <v>300</v>
      </c>
      <c r="L16" s="5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60"/>
      <c r="B17" s="68"/>
      <c r="C17" s="66"/>
      <c r="D17" s="57"/>
      <c r="E17" s="70" t="str">
        <f>IF(D17=0,"",D17*C17)</f>
        <v/>
      </c>
      <c r="F17" s="53"/>
      <c r="G17" s="60"/>
      <c r="H17" s="68" t="s">
        <v>41</v>
      </c>
      <c r="I17" s="71">
        <v>1.0</v>
      </c>
      <c r="J17" s="72">
        <v>2370.92</v>
      </c>
      <c r="K17" s="73">
        <v>2370.92</v>
      </c>
      <c r="L17" s="5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60"/>
      <c r="B18" s="68"/>
      <c r="C18" s="66"/>
      <c r="D18" s="57"/>
      <c r="E18" s="70"/>
      <c r="F18" s="53"/>
      <c r="G18" s="69"/>
      <c r="H18" s="55"/>
      <c r="I18" s="77"/>
      <c r="J18" s="57"/>
      <c r="K18" s="58"/>
      <c r="L18" s="5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60"/>
      <c r="B19" s="68"/>
      <c r="C19" s="66"/>
      <c r="D19" s="57"/>
      <c r="E19" s="70"/>
      <c r="F19" s="53"/>
      <c r="G19" s="54" t="s">
        <v>42</v>
      </c>
      <c r="H19" s="55"/>
      <c r="I19" s="77"/>
      <c r="J19" s="57"/>
      <c r="K19" s="58"/>
      <c r="L19" s="59">
        <f>SUM(K20)</f>
        <v>2240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60"/>
      <c r="B20" s="68"/>
      <c r="C20" s="66"/>
      <c r="D20" s="57"/>
      <c r="E20" s="70"/>
      <c r="F20" s="53"/>
      <c r="H20" s="55" t="s">
        <v>43</v>
      </c>
      <c r="I20" s="78" t="s">
        <v>44</v>
      </c>
      <c r="J20" s="72">
        <v>80.0</v>
      </c>
      <c r="K20" s="73">
        <f>IF(J20=0,"",J20*I20)</f>
        <v>2240</v>
      </c>
      <c r="L20" s="59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60"/>
      <c r="B21" s="68"/>
      <c r="C21" s="66"/>
      <c r="D21" s="57"/>
      <c r="E21" s="70"/>
      <c r="F21" s="53"/>
      <c r="G21" s="60"/>
      <c r="H21" s="55"/>
      <c r="I21" s="66"/>
      <c r="J21" s="57"/>
      <c r="K21" s="58"/>
      <c r="L21" s="5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60"/>
      <c r="B22" s="68"/>
      <c r="C22" s="66"/>
      <c r="D22" s="57"/>
      <c r="E22" s="70"/>
      <c r="F22" s="53"/>
      <c r="G22" s="67" t="s">
        <v>45</v>
      </c>
      <c r="H22" s="55"/>
      <c r="I22" s="66"/>
      <c r="J22" s="57"/>
      <c r="K22" s="58"/>
      <c r="L22" s="59">
        <f>SUM(K23:K24)</f>
        <v>2074.75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60"/>
      <c r="B23" s="79" t="s">
        <v>46</v>
      </c>
      <c r="C23" s="66"/>
      <c r="D23" s="57"/>
      <c r="E23" s="70"/>
      <c r="F23" s="53"/>
      <c r="H23" s="55" t="s">
        <v>47</v>
      </c>
      <c r="I23" s="80">
        <v>500.0</v>
      </c>
      <c r="J23" s="63">
        <v>4.02</v>
      </c>
      <c r="K23" s="64">
        <f t="shared" ref="K23:K24" si="3">IF(J23=0,"",J23*I23)</f>
        <v>2010</v>
      </c>
      <c r="L23" s="5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60"/>
      <c r="B24" s="81" t="s">
        <v>48</v>
      </c>
      <c r="C24" s="66"/>
      <c r="D24" s="57"/>
      <c r="E24" s="70"/>
      <c r="F24" s="53"/>
      <c r="G24" s="67"/>
      <c r="H24" s="55" t="s">
        <v>49</v>
      </c>
      <c r="I24" s="80">
        <v>7.0</v>
      </c>
      <c r="J24" s="63">
        <v>9.25</v>
      </c>
      <c r="K24" s="64">
        <f t="shared" si="3"/>
        <v>64.75</v>
      </c>
      <c r="L24" s="5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60"/>
      <c r="B25" s="68"/>
      <c r="C25" s="66"/>
      <c r="D25" s="57"/>
      <c r="E25" s="70"/>
      <c r="F25" s="53"/>
      <c r="G25" s="54"/>
      <c r="H25" s="55"/>
      <c r="I25" s="66"/>
      <c r="J25" s="57"/>
      <c r="K25" s="58"/>
      <c r="L25" s="5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60"/>
      <c r="B26" s="68"/>
      <c r="C26" s="66"/>
      <c r="D26" s="57"/>
      <c r="E26" s="70"/>
      <c r="F26" s="53"/>
      <c r="G26" s="54" t="s">
        <v>50</v>
      </c>
      <c r="H26" s="55"/>
      <c r="I26" s="66"/>
      <c r="J26" s="57"/>
      <c r="K26" s="58"/>
      <c r="L26" s="59">
        <f>SUM(K27:K29)</f>
        <v>691.0736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60"/>
      <c r="B27" s="68"/>
      <c r="C27" s="66"/>
      <c r="D27" s="57"/>
      <c r="E27" s="70"/>
      <c r="F27" s="53"/>
      <c r="H27" s="55" t="s">
        <v>51</v>
      </c>
      <c r="I27" s="80">
        <v>2.0</v>
      </c>
      <c r="J27" s="63"/>
      <c r="K27" s="64">
        <v>200.0</v>
      </c>
      <c r="L27" s="5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60"/>
      <c r="B28" s="68"/>
      <c r="C28" s="66"/>
      <c r="D28" s="57"/>
      <c r="E28" s="70"/>
      <c r="F28" s="53"/>
      <c r="G28" s="54"/>
      <c r="H28" s="55" t="s">
        <v>52</v>
      </c>
      <c r="I28" s="80">
        <v>2.0</v>
      </c>
      <c r="J28" s="63"/>
      <c r="K28" s="64">
        <f>356.16*1.21</f>
        <v>430.9536</v>
      </c>
      <c r="L28" s="5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60"/>
      <c r="B29" s="68"/>
      <c r="C29" s="66"/>
      <c r="D29" s="57"/>
      <c r="E29" s="70"/>
      <c r="F29" s="53"/>
      <c r="G29" s="54"/>
      <c r="H29" s="55" t="s">
        <v>53</v>
      </c>
      <c r="I29" s="80">
        <v>6.0</v>
      </c>
      <c r="J29" s="63">
        <f>4.02+6</f>
        <v>10.02</v>
      </c>
      <c r="K29" s="64">
        <f>IF(J29=0,"",J29*I29)</f>
        <v>60.12</v>
      </c>
      <c r="L29" s="5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60"/>
      <c r="B30" s="68"/>
      <c r="C30" s="66"/>
      <c r="D30" s="57"/>
      <c r="E30" s="70"/>
      <c r="F30" s="53"/>
      <c r="G30" s="54"/>
      <c r="H30" s="55"/>
      <c r="I30" s="66"/>
      <c r="J30" s="57"/>
      <c r="K30" s="58"/>
      <c r="L30" s="5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60"/>
      <c r="B31" s="68"/>
      <c r="C31" s="66"/>
      <c r="D31" s="57"/>
      <c r="E31" s="70"/>
      <c r="F31" s="53"/>
      <c r="G31" s="54" t="s">
        <v>54</v>
      </c>
      <c r="H31" s="55"/>
      <c r="I31" s="66"/>
      <c r="J31" s="57"/>
      <c r="K31" s="58"/>
      <c r="L31" s="59">
        <f>SUM(K32:K33)</f>
        <v>800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60"/>
      <c r="B32" s="68"/>
      <c r="C32" s="66"/>
      <c r="D32" s="57"/>
      <c r="E32" s="70"/>
      <c r="F32" s="53"/>
      <c r="H32" s="55" t="s">
        <v>55</v>
      </c>
      <c r="I32" s="80">
        <v>1.0</v>
      </c>
      <c r="J32" s="63">
        <v>400.0</v>
      </c>
      <c r="K32" s="64">
        <v>400.0</v>
      </c>
      <c r="L32" s="5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60"/>
      <c r="B33" s="68"/>
      <c r="C33" s="66"/>
      <c r="D33" s="57"/>
      <c r="E33" s="70"/>
      <c r="F33" s="53"/>
      <c r="G33" s="54"/>
      <c r="H33" s="55" t="s">
        <v>56</v>
      </c>
      <c r="I33" s="80">
        <v>1.0</v>
      </c>
      <c r="J33" s="63">
        <v>400.0</v>
      </c>
      <c r="K33" s="64">
        <v>400.0</v>
      </c>
      <c r="L33" s="59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60"/>
      <c r="B34" s="68"/>
      <c r="C34" s="66"/>
      <c r="D34" s="57"/>
      <c r="E34" s="70"/>
      <c r="F34" s="53"/>
      <c r="G34" s="54"/>
      <c r="H34" s="55"/>
      <c r="I34" s="56"/>
      <c r="J34" s="57"/>
      <c r="K34" s="58"/>
      <c r="L34" s="5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60"/>
      <c r="B35" s="68"/>
      <c r="C35" s="66"/>
      <c r="D35" s="57"/>
      <c r="E35" s="70"/>
      <c r="F35" s="53"/>
      <c r="G35" s="54" t="s">
        <v>57</v>
      </c>
      <c r="H35" s="55"/>
      <c r="I35" s="56"/>
      <c r="J35" s="57"/>
      <c r="K35" s="58"/>
      <c r="L35" s="59">
        <f>SUM(K36)</f>
        <v>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60"/>
      <c r="B36" s="68"/>
      <c r="C36" s="66"/>
      <c r="D36" s="57"/>
      <c r="E36" s="70"/>
      <c r="F36" s="53"/>
      <c r="H36" s="55" t="s">
        <v>58</v>
      </c>
      <c r="I36" s="56"/>
      <c r="J36" s="57"/>
      <c r="K36" s="58">
        <v>0.0</v>
      </c>
      <c r="L36" s="5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60"/>
      <c r="B37" s="68"/>
      <c r="C37" s="66"/>
      <c r="D37" s="57"/>
      <c r="E37" s="70"/>
      <c r="F37" s="53"/>
      <c r="G37" s="54"/>
      <c r="H37" s="55"/>
      <c r="I37" s="56"/>
      <c r="J37" s="57"/>
      <c r="K37" s="58"/>
      <c r="L37" s="5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69"/>
      <c r="B38" s="55"/>
      <c r="C38" s="66"/>
      <c r="D38" s="57"/>
      <c r="E38" s="70" t="str">
        <f>IF(D38=0,"",D38*C38)</f>
        <v/>
      </c>
      <c r="F38" s="53"/>
      <c r="G38" s="54"/>
      <c r="H38" s="55"/>
      <c r="I38" s="56"/>
      <c r="J38" s="57"/>
      <c r="K38" s="58"/>
      <c r="L38" s="5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69"/>
      <c r="B39" s="55"/>
      <c r="C39" s="66"/>
      <c r="D39" s="57"/>
      <c r="E39" s="70"/>
      <c r="F39" s="53"/>
      <c r="G39" s="54"/>
      <c r="H39" s="55"/>
      <c r="I39" s="56"/>
      <c r="J39" s="57"/>
      <c r="K39" s="58"/>
      <c r="L39" s="5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69"/>
      <c r="B40" s="55"/>
      <c r="C40" s="66"/>
      <c r="D40" s="57"/>
      <c r="E40" s="70"/>
      <c r="F40" s="53"/>
      <c r="G40" s="54"/>
      <c r="H40" s="55"/>
      <c r="I40" s="56"/>
      <c r="J40" s="57"/>
      <c r="K40" s="58"/>
      <c r="L40" s="5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82"/>
      <c r="B41" s="83"/>
      <c r="C41" s="66"/>
      <c r="D41" s="57"/>
      <c r="E41" s="70" t="str">
        <f t="shared" ref="E41:E148" si="4">IF(D41=0,"",D41*C41)</f>
        <v/>
      </c>
      <c r="F41" s="53"/>
      <c r="G41" s="54"/>
      <c r="H41" s="55"/>
      <c r="I41" s="56"/>
      <c r="J41" s="57"/>
      <c r="K41" s="58" t="str">
        <f t="shared" ref="K41:K43" si="5">IF(J41=0,"",J41*I41)</f>
        <v/>
      </c>
      <c r="L41" s="5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69" t="s">
        <v>59</v>
      </c>
      <c r="B42" s="55"/>
      <c r="C42" s="66">
        <v>6.0</v>
      </c>
      <c r="D42" s="57">
        <v>30.0</v>
      </c>
      <c r="E42" s="70">
        <f t="shared" si="4"/>
        <v>180</v>
      </c>
      <c r="F42" s="53">
        <f>E42</f>
        <v>180</v>
      </c>
      <c r="G42" s="54" t="s">
        <v>59</v>
      </c>
      <c r="H42" s="55"/>
      <c r="I42" s="66">
        <v>6.0</v>
      </c>
      <c r="J42" s="57">
        <v>30.0</v>
      </c>
      <c r="K42" s="58">
        <f t="shared" si="5"/>
        <v>180</v>
      </c>
      <c r="L42" s="59">
        <f>F42</f>
        <v>180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69"/>
      <c r="B43" s="55"/>
      <c r="C43" s="66"/>
      <c r="D43" s="57"/>
      <c r="E43" s="70" t="str">
        <f t="shared" si="4"/>
        <v/>
      </c>
      <c r="F43" s="53"/>
      <c r="G43" s="54"/>
      <c r="H43" s="55"/>
      <c r="I43" s="56"/>
      <c r="J43" s="57"/>
      <c r="K43" s="58" t="str">
        <f t="shared" si="5"/>
        <v/>
      </c>
      <c r="L43" s="59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69"/>
      <c r="B44" s="55"/>
      <c r="C44" s="66"/>
      <c r="D44" s="57"/>
      <c r="E44" s="70" t="str">
        <f t="shared" si="4"/>
        <v/>
      </c>
      <c r="F44" s="53"/>
      <c r="G44" s="54" t="s">
        <v>60</v>
      </c>
      <c r="H44" s="84"/>
      <c r="I44" s="56"/>
      <c r="J44" s="57"/>
      <c r="K44" s="58">
        <f>SUM(K6:K41)*0.05</f>
        <v>606.58718</v>
      </c>
      <c r="L44" s="59">
        <f>SUM(K6:K33)*1.015</f>
        <v>12313.71975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69"/>
      <c r="B45" s="55"/>
      <c r="C45" s="66"/>
      <c r="D45" s="57"/>
      <c r="E45" s="70" t="str">
        <f t="shared" si="4"/>
        <v/>
      </c>
      <c r="F45" s="53"/>
      <c r="G45" s="54"/>
      <c r="H45" s="55"/>
      <c r="I45" s="56"/>
      <c r="J45" s="57"/>
      <c r="K45" s="58" t="str">
        <f t="shared" ref="K45:K264" si="6">IF(J45=0,"",J45*I45)</f>
        <v/>
      </c>
      <c r="L45" s="59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69"/>
      <c r="B46" s="55"/>
      <c r="C46" s="66"/>
      <c r="D46" s="57"/>
      <c r="E46" s="70" t="str">
        <f t="shared" si="4"/>
        <v/>
      </c>
      <c r="F46" s="53"/>
      <c r="G46" s="54"/>
      <c r="H46" s="55"/>
      <c r="I46" s="56"/>
      <c r="J46" s="57"/>
      <c r="K46" s="58" t="str">
        <f t="shared" si="6"/>
        <v/>
      </c>
      <c r="L46" s="59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69"/>
      <c r="B47" s="55"/>
      <c r="C47" s="66"/>
      <c r="D47" s="57"/>
      <c r="E47" s="70" t="str">
        <f t="shared" si="4"/>
        <v/>
      </c>
      <c r="F47" s="53"/>
      <c r="G47" s="54"/>
      <c r="H47" s="55"/>
      <c r="I47" s="56"/>
      <c r="J47" s="57"/>
      <c r="K47" s="58" t="str">
        <f t="shared" si="6"/>
        <v/>
      </c>
      <c r="L47" s="59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69"/>
      <c r="B48" s="55"/>
      <c r="C48" s="66"/>
      <c r="D48" s="57"/>
      <c r="E48" s="70" t="str">
        <f t="shared" si="4"/>
        <v/>
      </c>
      <c r="F48" s="53"/>
      <c r="G48" s="54"/>
      <c r="H48" s="55"/>
      <c r="I48" s="56"/>
      <c r="J48" s="57"/>
      <c r="K48" s="58" t="str">
        <f t="shared" si="6"/>
        <v/>
      </c>
      <c r="L48" s="59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69"/>
      <c r="B49" s="55"/>
      <c r="C49" s="66"/>
      <c r="D49" s="57"/>
      <c r="E49" s="70" t="str">
        <f t="shared" si="4"/>
        <v/>
      </c>
      <c r="F49" s="53"/>
      <c r="G49" s="54"/>
      <c r="H49" s="55"/>
      <c r="I49" s="56"/>
      <c r="J49" s="57"/>
      <c r="K49" s="58" t="str">
        <f t="shared" si="6"/>
        <v/>
      </c>
      <c r="L49" s="5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69"/>
      <c r="B50" s="55"/>
      <c r="C50" s="66"/>
      <c r="D50" s="57"/>
      <c r="E50" s="70" t="str">
        <f t="shared" si="4"/>
        <v/>
      </c>
      <c r="F50" s="53"/>
      <c r="G50" s="54"/>
      <c r="H50" s="55"/>
      <c r="I50" s="56"/>
      <c r="J50" s="57"/>
      <c r="K50" s="58" t="str">
        <f t="shared" si="6"/>
        <v/>
      </c>
      <c r="L50" s="5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69"/>
      <c r="B51" s="55"/>
      <c r="C51" s="66"/>
      <c r="D51" s="57"/>
      <c r="E51" s="70" t="str">
        <f t="shared" si="4"/>
        <v/>
      </c>
      <c r="F51" s="53"/>
      <c r="G51" s="54"/>
      <c r="H51" s="55"/>
      <c r="I51" s="56"/>
      <c r="J51" s="57"/>
      <c r="K51" s="58" t="str">
        <f t="shared" si="6"/>
        <v/>
      </c>
      <c r="L51" s="5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69"/>
      <c r="B52" s="55"/>
      <c r="C52" s="66"/>
      <c r="D52" s="57"/>
      <c r="E52" s="70" t="str">
        <f t="shared" si="4"/>
        <v/>
      </c>
      <c r="F52" s="53"/>
      <c r="G52" s="54"/>
      <c r="H52" s="55"/>
      <c r="I52" s="56"/>
      <c r="J52" s="57"/>
      <c r="K52" s="58" t="str">
        <f t="shared" si="6"/>
        <v/>
      </c>
      <c r="L52" s="5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69"/>
      <c r="B53" s="55"/>
      <c r="C53" s="66"/>
      <c r="D53" s="57"/>
      <c r="E53" s="70" t="str">
        <f t="shared" si="4"/>
        <v/>
      </c>
      <c r="F53" s="53"/>
      <c r="G53" s="54"/>
      <c r="H53" s="55"/>
      <c r="I53" s="56"/>
      <c r="J53" s="57"/>
      <c r="K53" s="58" t="str">
        <f t="shared" si="6"/>
        <v/>
      </c>
      <c r="L53" s="5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69"/>
      <c r="B54" s="55"/>
      <c r="C54" s="66"/>
      <c r="D54" s="57"/>
      <c r="E54" s="70" t="str">
        <f t="shared" si="4"/>
        <v/>
      </c>
      <c r="F54" s="53"/>
      <c r="G54" s="54"/>
      <c r="H54" s="55"/>
      <c r="I54" s="56"/>
      <c r="J54" s="57"/>
      <c r="K54" s="58" t="str">
        <f t="shared" si="6"/>
        <v/>
      </c>
      <c r="L54" s="5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69"/>
      <c r="B55" s="55"/>
      <c r="C55" s="66"/>
      <c r="D55" s="57"/>
      <c r="E55" s="70" t="str">
        <f t="shared" si="4"/>
        <v/>
      </c>
      <c r="F55" s="53"/>
      <c r="G55" s="54"/>
      <c r="H55" s="55"/>
      <c r="I55" s="56"/>
      <c r="J55" s="57"/>
      <c r="K55" s="58" t="str">
        <f t="shared" si="6"/>
        <v/>
      </c>
      <c r="L55" s="59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69"/>
      <c r="B56" s="55"/>
      <c r="C56" s="66"/>
      <c r="D56" s="57"/>
      <c r="E56" s="70" t="str">
        <f t="shared" si="4"/>
        <v/>
      </c>
      <c r="F56" s="53"/>
      <c r="G56" s="54"/>
      <c r="H56" s="55"/>
      <c r="I56" s="56"/>
      <c r="J56" s="57"/>
      <c r="K56" s="58" t="str">
        <f t="shared" si="6"/>
        <v/>
      </c>
      <c r="L56" s="59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69"/>
      <c r="B57" s="55"/>
      <c r="C57" s="66"/>
      <c r="D57" s="85"/>
      <c r="E57" s="70" t="str">
        <f t="shared" si="4"/>
        <v/>
      </c>
      <c r="F57" s="53"/>
      <c r="G57" s="54"/>
      <c r="H57" s="55"/>
      <c r="I57" s="56"/>
      <c r="J57" s="57"/>
      <c r="K57" s="58" t="str">
        <f t="shared" si="6"/>
        <v/>
      </c>
      <c r="L57" s="59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69"/>
      <c r="B58" s="55"/>
      <c r="C58" s="66"/>
      <c r="D58" s="57"/>
      <c r="E58" s="70" t="str">
        <f t="shared" si="4"/>
        <v/>
      </c>
      <c r="F58" s="53"/>
      <c r="G58" s="54"/>
      <c r="H58" s="55"/>
      <c r="I58" s="56"/>
      <c r="J58" s="57"/>
      <c r="K58" s="58" t="str">
        <f t="shared" si="6"/>
        <v/>
      </c>
      <c r="L58" s="59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69"/>
      <c r="B59" s="55"/>
      <c r="C59" s="66"/>
      <c r="D59" s="57"/>
      <c r="E59" s="70" t="str">
        <f t="shared" si="4"/>
        <v/>
      </c>
      <c r="F59" s="53"/>
      <c r="G59" s="54"/>
      <c r="H59" s="55"/>
      <c r="I59" s="56"/>
      <c r="J59" s="57"/>
      <c r="K59" s="58" t="str">
        <f t="shared" si="6"/>
        <v/>
      </c>
      <c r="L59" s="59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69"/>
      <c r="B60" s="55"/>
      <c r="C60" s="66"/>
      <c r="D60" s="57"/>
      <c r="E60" s="70" t="str">
        <f t="shared" si="4"/>
        <v/>
      </c>
      <c r="F60" s="53"/>
      <c r="G60" s="54"/>
      <c r="H60" s="55"/>
      <c r="I60" s="56"/>
      <c r="J60" s="57"/>
      <c r="K60" s="58" t="str">
        <f t="shared" si="6"/>
        <v/>
      </c>
      <c r="L60" s="59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69"/>
      <c r="B61" s="55"/>
      <c r="C61" s="66"/>
      <c r="D61" s="57"/>
      <c r="E61" s="70" t="str">
        <f t="shared" si="4"/>
        <v/>
      </c>
      <c r="F61" s="53"/>
      <c r="G61" s="54"/>
      <c r="H61" s="55"/>
      <c r="I61" s="56"/>
      <c r="J61" s="57"/>
      <c r="K61" s="58" t="str">
        <f t="shared" si="6"/>
        <v/>
      </c>
      <c r="L61" s="59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69"/>
      <c r="B62" s="55"/>
      <c r="C62" s="66"/>
      <c r="D62" s="57"/>
      <c r="E62" s="70" t="str">
        <f t="shared" si="4"/>
        <v/>
      </c>
      <c r="F62" s="53"/>
      <c r="G62" s="54"/>
      <c r="H62" s="55"/>
      <c r="I62" s="56"/>
      <c r="J62" s="57"/>
      <c r="K62" s="58" t="str">
        <f t="shared" si="6"/>
        <v/>
      </c>
      <c r="L62" s="59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69"/>
      <c r="B63" s="55"/>
      <c r="C63" s="66"/>
      <c r="D63" s="57"/>
      <c r="E63" s="70" t="str">
        <f t="shared" si="4"/>
        <v/>
      </c>
      <c r="F63" s="53"/>
      <c r="G63" s="54"/>
      <c r="H63" s="55"/>
      <c r="I63" s="56"/>
      <c r="J63" s="57"/>
      <c r="K63" s="58" t="str">
        <f t="shared" si="6"/>
        <v/>
      </c>
      <c r="L63" s="59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69"/>
      <c r="B64" s="55"/>
      <c r="C64" s="66"/>
      <c r="D64" s="57"/>
      <c r="E64" s="70" t="str">
        <f t="shared" si="4"/>
        <v/>
      </c>
      <c r="F64" s="53"/>
      <c r="G64" s="54"/>
      <c r="H64" s="55"/>
      <c r="I64" s="56"/>
      <c r="J64" s="57"/>
      <c r="K64" s="58" t="str">
        <f t="shared" si="6"/>
        <v/>
      </c>
      <c r="L64" s="59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69"/>
      <c r="B65" s="55"/>
      <c r="C65" s="66"/>
      <c r="D65" s="57"/>
      <c r="E65" s="70" t="str">
        <f t="shared" si="4"/>
        <v/>
      </c>
      <c r="F65" s="53"/>
      <c r="G65" s="54"/>
      <c r="H65" s="55"/>
      <c r="I65" s="56"/>
      <c r="J65" s="57"/>
      <c r="K65" s="58" t="str">
        <f t="shared" si="6"/>
        <v/>
      </c>
      <c r="L65" s="59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69"/>
      <c r="B66" s="55"/>
      <c r="C66" s="66"/>
      <c r="D66" s="57"/>
      <c r="E66" s="70" t="str">
        <f t="shared" si="4"/>
        <v/>
      </c>
      <c r="F66" s="53"/>
      <c r="G66" s="54"/>
      <c r="H66" s="55"/>
      <c r="I66" s="56"/>
      <c r="J66" s="57"/>
      <c r="K66" s="58" t="str">
        <f t="shared" si="6"/>
        <v/>
      </c>
      <c r="L66" s="59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69"/>
      <c r="B67" s="55"/>
      <c r="C67" s="66"/>
      <c r="D67" s="57"/>
      <c r="E67" s="70" t="str">
        <f t="shared" si="4"/>
        <v/>
      </c>
      <c r="F67" s="53"/>
      <c r="G67" s="54"/>
      <c r="H67" s="55"/>
      <c r="I67" s="56"/>
      <c r="J67" s="57"/>
      <c r="K67" s="58" t="str">
        <f t="shared" si="6"/>
        <v/>
      </c>
      <c r="L67" s="59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69"/>
      <c r="B68" s="55"/>
      <c r="C68" s="66"/>
      <c r="D68" s="57"/>
      <c r="E68" s="70" t="str">
        <f t="shared" si="4"/>
        <v/>
      </c>
      <c r="F68" s="53"/>
      <c r="G68" s="54"/>
      <c r="H68" s="55"/>
      <c r="I68" s="56"/>
      <c r="J68" s="57"/>
      <c r="K68" s="58" t="str">
        <f t="shared" si="6"/>
        <v/>
      </c>
      <c r="L68" s="59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69"/>
      <c r="B69" s="55"/>
      <c r="C69" s="66"/>
      <c r="D69" s="57"/>
      <c r="E69" s="70" t="str">
        <f t="shared" si="4"/>
        <v/>
      </c>
      <c r="F69" s="53"/>
      <c r="G69" s="54"/>
      <c r="H69" s="55"/>
      <c r="I69" s="56"/>
      <c r="J69" s="57"/>
      <c r="K69" s="58" t="str">
        <f t="shared" si="6"/>
        <v/>
      </c>
      <c r="L69" s="59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86"/>
      <c r="B70" s="87"/>
      <c r="C70" s="50"/>
      <c r="D70" s="51"/>
      <c r="E70" s="52" t="str">
        <f t="shared" si="4"/>
        <v/>
      </c>
      <c r="F70" s="88"/>
      <c r="G70" s="89"/>
      <c r="H70" s="87"/>
      <c r="I70" s="90"/>
      <c r="J70" s="51"/>
      <c r="K70" s="91" t="str">
        <f t="shared" si="6"/>
        <v/>
      </c>
      <c r="L70" s="9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86"/>
      <c r="B71" s="87"/>
      <c r="C71" s="50"/>
      <c r="D71" s="51"/>
      <c r="E71" s="52" t="str">
        <f t="shared" si="4"/>
        <v/>
      </c>
      <c r="F71" s="88"/>
      <c r="G71" s="89"/>
      <c r="H71" s="87"/>
      <c r="I71" s="90"/>
      <c r="J71" s="51"/>
      <c r="K71" s="91" t="str">
        <f t="shared" si="6"/>
        <v/>
      </c>
      <c r="L71" s="9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86"/>
      <c r="B72" s="87"/>
      <c r="C72" s="50"/>
      <c r="D72" s="51"/>
      <c r="E72" s="52" t="str">
        <f t="shared" si="4"/>
        <v/>
      </c>
      <c r="F72" s="88"/>
      <c r="G72" s="89"/>
      <c r="H72" s="87"/>
      <c r="I72" s="90"/>
      <c r="J72" s="51"/>
      <c r="K72" s="91" t="str">
        <f t="shared" si="6"/>
        <v/>
      </c>
      <c r="L72" s="9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86"/>
      <c r="B73" s="87"/>
      <c r="C73" s="50"/>
      <c r="D73" s="51"/>
      <c r="E73" s="52" t="str">
        <f t="shared" si="4"/>
        <v/>
      </c>
      <c r="F73" s="88"/>
      <c r="G73" s="89"/>
      <c r="H73" s="87"/>
      <c r="I73" s="90"/>
      <c r="J73" s="51"/>
      <c r="K73" s="91" t="str">
        <f t="shared" si="6"/>
        <v/>
      </c>
      <c r="L73" s="9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93"/>
      <c r="B74" s="48"/>
      <c r="C74" s="94"/>
      <c r="D74" s="95"/>
      <c r="E74" s="52" t="str">
        <f t="shared" si="4"/>
        <v/>
      </c>
      <c r="F74" s="96"/>
      <c r="G74" s="97"/>
      <c r="H74" s="48"/>
      <c r="I74" s="90"/>
      <c r="J74" s="51"/>
      <c r="K74" s="91" t="str">
        <f t="shared" si="6"/>
        <v/>
      </c>
      <c r="L74" s="9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93"/>
      <c r="B75" s="48"/>
      <c r="C75" s="94"/>
      <c r="D75" s="95"/>
      <c r="E75" s="52" t="str">
        <f t="shared" si="4"/>
        <v/>
      </c>
      <c r="F75" s="96"/>
      <c r="G75" s="97"/>
      <c r="H75" s="48"/>
      <c r="I75" s="90"/>
      <c r="J75" s="51"/>
      <c r="K75" s="91" t="str">
        <f t="shared" si="6"/>
        <v/>
      </c>
      <c r="L75" s="9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49"/>
      <c r="B76" s="2"/>
      <c r="C76" s="50"/>
      <c r="D76" s="51"/>
      <c r="E76" s="52" t="str">
        <f t="shared" si="4"/>
        <v/>
      </c>
      <c r="F76" s="88"/>
      <c r="G76" s="98"/>
      <c r="H76" s="2"/>
      <c r="I76" s="90"/>
      <c r="J76" s="51"/>
      <c r="K76" s="91" t="str">
        <f t="shared" si="6"/>
        <v/>
      </c>
      <c r="L76" s="9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49"/>
      <c r="B77" s="2"/>
      <c r="C77" s="50"/>
      <c r="D77" s="51"/>
      <c r="E77" s="52" t="str">
        <f t="shared" si="4"/>
        <v/>
      </c>
      <c r="F77" s="88"/>
      <c r="G77" s="98"/>
      <c r="H77" s="2"/>
      <c r="I77" s="90"/>
      <c r="J77" s="51"/>
      <c r="K77" s="91" t="str">
        <f t="shared" si="6"/>
        <v/>
      </c>
      <c r="L77" s="9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49"/>
      <c r="B78" s="2"/>
      <c r="C78" s="50"/>
      <c r="D78" s="51"/>
      <c r="E78" s="52" t="str">
        <f t="shared" si="4"/>
        <v/>
      </c>
      <c r="F78" s="88"/>
      <c r="G78" s="98"/>
      <c r="H78" s="2"/>
      <c r="I78" s="90"/>
      <c r="J78" s="51"/>
      <c r="K78" s="91" t="str">
        <f t="shared" si="6"/>
        <v/>
      </c>
      <c r="L78" s="9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49"/>
      <c r="B79" s="2"/>
      <c r="C79" s="50"/>
      <c r="D79" s="51"/>
      <c r="E79" s="52" t="str">
        <f t="shared" si="4"/>
        <v/>
      </c>
      <c r="F79" s="88"/>
      <c r="G79" s="98"/>
      <c r="H79" s="2"/>
      <c r="I79" s="90"/>
      <c r="J79" s="51"/>
      <c r="K79" s="91" t="str">
        <f t="shared" si="6"/>
        <v/>
      </c>
      <c r="L79" s="9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49"/>
      <c r="B80" s="2"/>
      <c r="C80" s="50"/>
      <c r="D80" s="51"/>
      <c r="E80" s="52" t="str">
        <f t="shared" si="4"/>
        <v/>
      </c>
      <c r="F80" s="88"/>
      <c r="G80" s="98"/>
      <c r="H80" s="2"/>
      <c r="I80" s="90"/>
      <c r="J80" s="51"/>
      <c r="K80" s="91" t="str">
        <f t="shared" si="6"/>
        <v/>
      </c>
      <c r="L80" s="9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49"/>
      <c r="B81" s="2"/>
      <c r="C81" s="50"/>
      <c r="D81" s="51"/>
      <c r="E81" s="52" t="str">
        <f t="shared" si="4"/>
        <v/>
      </c>
      <c r="F81" s="88"/>
      <c r="G81" s="98"/>
      <c r="H81" s="2"/>
      <c r="I81" s="90"/>
      <c r="J81" s="51"/>
      <c r="K81" s="91" t="str">
        <f t="shared" si="6"/>
        <v/>
      </c>
      <c r="L81" s="9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49"/>
      <c r="B82" s="2"/>
      <c r="C82" s="50"/>
      <c r="D82" s="51"/>
      <c r="E82" s="52" t="str">
        <f t="shared" si="4"/>
        <v/>
      </c>
      <c r="F82" s="88"/>
      <c r="G82" s="98"/>
      <c r="H82" s="2"/>
      <c r="I82" s="90"/>
      <c r="J82" s="51"/>
      <c r="K82" s="91" t="str">
        <f t="shared" si="6"/>
        <v/>
      </c>
      <c r="L82" s="9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49"/>
      <c r="B83" s="2"/>
      <c r="C83" s="50"/>
      <c r="D83" s="51"/>
      <c r="E83" s="52" t="str">
        <f t="shared" si="4"/>
        <v/>
      </c>
      <c r="F83" s="88"/>
      <c r="G83" s="98"/>
      <c r="H83" s="2"/>
      <c r="I83" s="90"/>
      <c r="J83" s="51"/>
      <c r="K83" s="91" t="str">
        <f t="shared" si="6"/>
        <v/>
      </c>
      <c r="L83" s="9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49"/>
      <c r="B84" s="2"/>
      <c r="C84" s="50"/>
      <c r="D84" s="51"/>
      <c r="E84" s="52" t="str">
        <f t="shared" si="4"/>
        <v/>
      </c>
      <c r="F84" s="88"/>
      <c r="G84" s="98"/>
      <c r="H84" s="2"/>
      <c r="I84" s="90"/>
      <c r="J84" s="51"/>
      <c r="K84" s="91" t="str">
        <f t="shared" si="6"/>
        <v/>
      </c>
      <c r="L84" s="9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49"/>
      <c r="B85" s="2"/>
      <c r="C85" s="50"/>
      <c r="D85" s="51"/>
      <c r="E85" s="52" t="str">
        <f t="shared" si="4"/>
        <v/>
      </c>
      <c r="F85" s="88"/>
      <c r="G85" s="98"/>
      <c r="H85" s="2"/>
      <c r="I85" s="90"/>
      <c r="J85" s="51"/>
      <c r="K85" s="91" t="str">
        <f t="shared" si="6"/>
        <v/>
      </c>
      <c r="L85" s="9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49"/>
      <c r="B86" s="2"/>
      <c r="C86" s="50"/>
      <c r="D86" s="51"/>
      <c r="E86" s="52" t="str">
        <f t="shared" si="4"/>
        <v/>
      </c>
      <c r="F86" s="88"/>
      <c r="G86" s="98"/>
      <c r="H86" s="2"/>
      <c r="I86" s="90"/>
      <c r="J86" s="51"/>
      <c r="K86" s="91" t="str">
        <f t="shared" si="6"/>
        <v/>
      </c>
      <c r="L86" s="9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49"/>
      <c r="B87" s="2"/>
      <c r="C87" s="50"/>
      <c r="D87" s="51"/>
      <c r="E87" s="52" t="str">
        <f t="shared" si="4"/>
        <v/>
      </c>
      <c r="F87" s="88"/>
      <c r="G87" s="98"/>
      <c r="H87" s="2"/>
      <c r="I87" s="90"/>
      <c r="J87" s="51"/>
      <c r="K87" s="91" t="str">
        <f t="shared" si="6"/>
        <v/>
      </c>
      <c r="L87" s="9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49"/>
      <c r="B88" s="2"/>
      <c r="C88" s="50"/>
      <c r="D88" s="51"/>
      <c r="E88" s="52" t="str">
        <f t="shared" si="4"/>
        <v/>
      </c>
      <c r="F88" s="88"/>
      <c r="G88" s="98"/>
      <c r="H88" s="2"/>
      <c r="I88" s="90"/>
      <c r="J88" s="51"/>
      <c r="K88" s="91" t="str">
        <f t="shared" si="6"/>
        <v/>
      </c>
      <c r="L88" s="9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49"/>
      <c r="B89" s="2"/>
      <c r="C89" s="50"/>
      <c r="D89" s="51"/>
      <c r="E89" s="52" t="str">
        <f t="shared" si="4"/>
        <v/>
      </c>
      <c r="F89" s="88"/>
      <c r="G89" s="98"/>
      <c r="H89" s="2"/>
      <c r="I89" s="90"/>
      <c r="J89" s="51"/>
      <c r="K89" s="91" t="str">
        <f t="shared" si="6"/>
        <v/>
      </c>
      <c r="L89" s="9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49"/>
      <c r="B90" s="2"/>
      <c r="C90" s="50"/>
      <c r="D90" s="51"/>
      <c r="E90" s="52" t="str">
        <f t="shared" si="4"/>
        <v/>
      </c>
      <c r="F90" s="88"/>
      <c r="G90" s="98"/>
      <c r="H90" s="2"/>
      <c r="I90" s="90"/>
      <c r="J90" s="51"/>
      <c r="K90" s="91" t="str">
        <f t="shared" si="6"/>
        <v/>
      </c>
      <c r="L90" s="9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49"/>
      <c r="B91" s="2"/>
      <c r="C91" s="50"/>
      <c r="D91" s="51"/>
      <c r="E91" s="52" t="str">
        <f t="shared" si="4"/>
        <v/>
      </c>
      <c r="F91" s="88"/>
      <c r="G91" s="98"/>
      <c r="H91" s="2"/>
      <c r="I91" s="90"/>
      <c r="J91" s="51"/>
      <c r="K91" s="91" t="str">
        <f t="shared" si="6"/>
        <v/>
      </c>
      <c r="L91" s="9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49"/>
      <c r="B92" s="2"/>
      <c r="C92" s="50"/>
      <c r="D92" s="51"/>
      <c r="E92" s="52" t="str">
        <f t="shared" si="4"/>
        <v/>
      </c>
      <c r="F92" s="88"/>
      <c r="G92" s="98"/>
      <c r="H92" s="2"/>
      <c r="I92" s="90"/>
      <c r="J92" s="51"/>
      <c r="K92" s="91" t="str">
        <f t="shared" si="6"/>
        <v/>
      </c>
      <c r="L92" s="9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49"/>
      <c r="B93" s="2"/>
      <c r="C93" s="50"/>
      <c r="D93" s="51"/>
      <c r="E93" s="52" t="str">
        <f t="shared" si="4"/>
        <v/>
      </c>
      <c r="F93" s="88"/>
      <c r="G93" s="98"/>
      <c r="H93" s="2"/>
      <c r="I93" s="90"/>
      <c r="J93" s="51"/>
      <c r="K93" s="91" t="str">
        <f t="shared" si="6"/>
        <v/>
      </c>
      <c r="L93" s="9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49"/>
      <c r="B94" s="2"/>
      <c r="C94" s="50"/>
      <c r="D94" s="51"/>
      <c r="E94" s="52" t="str">
        <f t="shared" si="4"/>
        <v/>
      </c>
      <c r="F94" s="88"/>
      <c r="G94" s="98"/>
      <c r="H94" s="2"/>
      <c r="I94" s="90"/>
      <c r="J94" s="51"/>
      <c r="K94" s="91" t="str">
        <f t="shared" si="6"/>
        <v/>
      </c>
      <c r="L94" s="9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49"/>
      <c r="B95" s="2"/>
      <c r="C95" s="50"/>
      <c r="D95" s="51"/>
      <c r="E95" s="52" t="str">
        <f t="shared" si="4"/>
        <v/>
      </c>
      <c r="F95" s="88"/>
      <c r="G95" s="98"/>
      <c r="H95" s="2"/>
      <c r="I95" s="90"/>
      <c r="J95" s="51"/>
      <c r="K95" s="91" t="str">
        <f t="shared" si="6"/>
        <v/>
      </c>
      <c r="L95" s="9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49"/>
      <c r="B96" s="2"/>
      <c r="C96" s="50"/>
      <c r="D96" s="51"/>
      <c r="E96" s="52" t="str">
        <f t="shared" si="4"/>
        <v/>
      </c>
      <c r="F96" s="88"/>
      <c r="G96" s="98"/>
      <c r="H96" s="2"/>
      <c r="I96" s="90"/>
      <c r="J96" s="51"/>
      <c r="K96" s="91" t="str">
        <f t="shared" si="6"/>
        <v/>
      </c>
      <c r="L96" s="9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49"/>
      <c r="B97" s="2"/>
      <c r="C97" s="50"/>
      <c r="D97" s="51"/>
      <c r="E97" s="52" t="str">
        <f t="shared" si="4"/>
        <v/>
      </c>
      <c r="F97" s="88"/>
      <c r="G97" s="98"/>
      <c r="H97" s="2"/>
      <c r="I97" s="90"/>
      <c r="J97" s="51"/>
      <c r="K97" s="91" t="str">
        <f t="shared" si="6"/>
        <v/>
      </c>
      <c r="L97" s="9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49"/>
      <c r="B98" s="2"/>
      <c r="C98" s="50"/>
      <c r="D98" s="51"/>
      <c r="E98" s="52" t="str">
        <f t="shared" si="4"/>
        <v/>
      </c>
      <c r="F98" s="88"/>
      <c r="G98" s="98"/>
      <c r="H98" s="2"/>
      <c r="I98" s="90"/>
      <c r="J98" s="51"/>
      <c r="K98" s="91" t="str">
        <f t="shared" si="6"/>
        <v/>
      </c>
      <c r="L98" s="9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49"/>
      <c r="B99" s="2"/>
      <c r="C99" s="50"/>
      <c r="D99" s="51"/>
      <c r="E99" s="52" t="str">
        <f t="shared" si="4"/>
        <v/>
      </c>
      <c r="F99" s="88"/>
      <c r="G99" s="98"/>
      <c r="H99" s="2"/>
      <c r="I99" s="90"/>
      <c r="J99" s="51"/>
      <c r="K99" s="91" t="str">
        <f t="shared" si="6"/>
        <v/>
      </c>
      <c r="L99" s="9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49"/>
      <c r="B100" s="2"/>
      <c r="C100" s="50"/>
      <c r="D100" s="51"/>
      <c r="E100" s="52" t="str">
        <f t="shared" si="4"/>
        <v/>
      </c>
      <c r="F100" s="88"/>
      <c r="G100" s="98"/>
      <c r="H100" s="2"/>
      <c r="I100" s="90"/>
      <c r="J100" s="51"/>
      <c r="K100" s="91" t="str">
        <f t="shared" si="6"/>
        <v/>
      </c>
      <c r="L100" s="9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49"/>
      <c r="B101" s="2"/>
      <c r="C101" s="50"/>
      <c r="D101" s="51"/>
      <c r="E101" s="52" t="str">
        <f t="shared" si="4"/>
        <v/>
      </c>
      <c r="F101" s="88"/>
      <c r="G101" s="98"/>
      <c r="H101" s="2"/>
      <c r="I101" s="90"/>
      <c r="J101" s="51"/>
      <c r="K101" s="91" t="str">
        <f t="shared" si="6"/>
        <v/>
      </c>
      <c r="L101" s="9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49"/>
      <c r="B102" s="2"/>
      <c r="C102" s="50"/>
      <c r="D102" s="51"/>
      <c r="E102" s="52" t="str">
        <f t="shared" si="4"/>
        <v/>
      </c>
      <c r="F102" s="88"/>
      <c r="G102" s="98"/>
      <c r="H102" s="2"/>
      <c r="I102" s="90"/>
      <c r="J102" s="51"/>
      <c r="K102" s="91" t="str">
        <f t="shared" si="6"/>
        <v/>
      </c>
      <c r="L102" s="9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49"/>
      <c r="B103" s="2"/>
      <c r="C103" s="50"/>
      <c r="D103" s="51"/>
      <c r="E103" s="52" t="str">
        <f t="shared" si="4"/>
        <v/>
      </c>
      <c r="F103" s="88"/>
      <c r="G103" s="98"/>
      <c r="H103" s="2"/>
      <c r="I103" s="90"/>
      <c r="J103" s="51"/>
      <c r="K103" s="91" t="str">
        <f t="shared" si="6"/>
        <v/>
      </c>
      <c r="L103" s="9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49"/>
      <c r="B104" s="2"/>
      <c r="C104" s="50"/>
      <c r="D104" s="51"/>
      <c r="E104" s="52" t="str">
        <f t="shared" si="4"/>
        <v/>
      </c>
      <c r="F104" s="88"/>
      <c r="G104" s="98"/>
      <c r="H104" s="2"/>
      <c r="I104" s="90"/>
      <c r="J104" s="51"/>
      <c r="K104" s="91" t="str">
        <f t="shared" si="6"/>
        <v/>
      </c>
      <c r="L104" s="9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49"/>
      <c r="B105" s="2"/>
      <c r="C105" s="50"/>
      <c r="D105" s="51"/>
      <c r="E105" s="52" t="str">
        <f t="shared" si="4"/>
        <v/>
      </c>
      <c r="F105" s="88"/>
      <c r="G105" s="98"/>
      <c r="H105" s="2"/>
      <c r="I105" s="90"/>
      <c r="J105" s="51"/>
      <c r="K105" s="91" t="str">
        <f t="shared" si="6"/>
        <v/>
      </c>
      <c r="L105" s="9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49"/>
      <c r="B106" s="2"/>
      <c r="C106" s="50"/>
      <c r="D106" s="51"/>
      <c r="E106" s="52" t="str">
        <f t="shared" si="4"/>
        <v/>
      </c>
      <c r="F106" s="88"/>
      <c r="G106" s="98"/>
      <c r="H106" s="2"/>
      <c r="I106" s="90"/>
      <c r="J106" s="51"/>
      <c r="K106" s="91" t="str">
        <f t="shared" si="6"/>
        <v/>
      </c>
      <c r="L106" s="9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49"/>
      <c r="B107" s="2"/>
      <c r="C107" s="50"/>
      <c r="D107" s="51"/>
      <c r="E107" s="52" t="str">
        <f t="shared" si="4"/>
        <v/>
      </c>
      <c r="F107" s="88"/>
      <c r="G107" s="98"/>
      <c r="H107" s="2"/>
      <c r="I107" s="90"/>
      <c r="J107" s="51"/>
      <c r="K107" s="91" t="str">
        <f t="shared" si="6"/>
        <v/>
      </c>
      <c r="L107" s="9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49"/>
      <c r="B108" s="2"/>
      <c r="C108" s="50"/>
      <c r="D108" s="51"/>
      <c r="E108" s="52" t="str">
        <f t="shared" si="4"/>
        <v/>
      </c>
      <c r="F108" s="88"/>
      <c r="G108" s="98"/>
      <c r="H108" s="2"/>
      <c r="I108" s="90"/>
      <c r="J108" s="51"/>
      <c r="K108" s="91" t="str">
        <f t="shared" si="6"/>
        <v/>
      </c>
      <c r="L108" s="9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49"/>
      <c r="B109" s="2"/>
      <c r="C109" s="50"/>
      <c r="D109" s="51"/>
      <c r="E109" s="52" t="str">
        <f t="shared" si="4"/>
        <v/>
      </c>
      <c r="F109" s="88"/>
      <c r="G109" s="98"/>
      <c r="H109" s="2"/>
      <c r="I109" s="90"/>
      <c r="J109" s="51"/>
      <c r="K109" s="91" t="str">
        <f t="shared" si="6"/>
        <v/>
      </c>
      <c r="L109" s="9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49"/>
      <c r="B110" s="2"/>
      <c r="C110" s="50"/>
      <c r="D110" s="51"/>
      <c r="E110" s="52" t="str">
        <f t="shared" si="4"/>
        <v/>
      </c>
      <c r="F110" s="88"/>
      <c r="G110" s="98"/>
      <c r="H110" s="2"/>
      <c r="I110" s="90"/>
      <c r="J110" s="51"/>
      <c r="K110" s="91" t="str">
        <f t="shared" si="6"/>
        <v/>
      </c>
      <c r="L110" s="9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49"/>
      <c r="B111" s="2"/>
      <c r="C111" s="50"/>
      <c r="D111" s="51"/>
      <c r="E111" s="52" t="str">
        <f t="shared" si="4"/>
        <v/>
      </c>
      <c r="F111" s="88"/>
      <c r="G111" s="98"/>
      <c r="H111" s="2"/>
      <c r="I111" s="90"/>
      <c r="J111" s="51"/>
      <c r="K111" s="91" t="str">
        <f t="shared" si="6"/>
        <v/>
      </c>
      <c r="L111" s="9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49"/>
      <c r="B112" s="2"/>
      <c r="C112" s="50"/>
      <c r="D112" s="51"/>
      <c r="E112" s="52" t="str">
        <f t="shared" si="4"/>
        <v/>
      </c>
      <c r="F112" s="88"/>
      <c r="G112" s="98"/>
      <c r="H112" s="2"/>
      <c r="I112" s="90"/>
      <c r="J112" s="51"/>
      <c r="K112" s="91" t="str">
        <f t="shared" si="6"/>
        <v/>
      </c>
      <c r="L112" s="9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49"/>
      <c r="B113" s="2"/>
      <c r="C113" s="50"/>
      <c r="D113" s="51"/>
      <c r="E113" s="52" t="str">
        <f t="shared" si="4"/>
        <v/>
      </c>
      <c r="F113" s="88"/>
      <c r="G113" s="98"/>
      <c r="H113" s="2"/>
      <c r="I113" s="90"/>
      <c r="J113" s="51"/>
      <c r="K113" s="91" t="str">
        <f t="shared" si="6"/>
        <v/>
      </c>
      <c r="L113" s="9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49"/>
      <c r="B114" s="2"/>
      <c r="C114" s="50"/>
      <c r="D114" s="51"/>
      <c r="E114" s="52" t="str">
        <f t="shared" si="4"/>
        <v/>
      </c>
      <c r="F114" s="88"/>
      <c r="G114" s="98"/>
      <c r="H114" s="2"/>
      <c r="I114" s="90"/>
      <c r="J114" s="51"/>
      <c r="K114" s="91" t="str">
        <f t="shared" si="6"/>
        <v/>
      </c>
      <c r="L114" s="9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49"/>
      <c r="B115" s="2"/>
      <c r="C115" s="50"/>
      <c r="D115" s="51"/>
      <c r="E115" s="52" t="str">
        <f t="shared" si="4"/>
        <v/>
      </c>
      <c r="F115" s="88"/>
      <c r="G115" s="98"/>
      <c r="H115" s="2"/>
      <c r="I115" s="90"/>
      <c r="J115" s="51"/>
      <c r="K115" s="91" t="str">
        <f t="shared" si="6"/>
        <v/>
      </c>
      <c r="L115" s="9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49"/>
      <c r="B116" s="2"/>
      <c r="C116" s="50"/>
      <c r="D116" s="51"/>
      <c r="E116" s="52" t="str">
        <f t="shared" si="4"/>
        <v/>
      </c>
      <c r="F116" s="88"/>
      <c r="G116" s="98"/>
      <c r="H116" s="2"/>
      <c r="I116" s="90"/>
      <c r="J116" s="51"/>
      <c r="K116" s="91" t="str">
        <f t="shared" si="6"/>
        <v/>
      </c>
      <c r="L116" s="9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49"/>
      <c r="B117" s="2"/>
      <c r="C117" s="50"/>
      <c r="D117" s="51"/>
      <c r="E117" s="52" t="str">
        <f t="shared" si="4"/>
        <v/>
      </c>
      <c r="F117" s="88"/>
      <c r="G117" s="98"/>
      <c r="H117" s="2"/>
      <c r="I117" s="90"/>
      <c r="J117" s="51"/>
      <c r="K117" s="91" t="str">
        <f t="shared" si="6"/>
        <v/>
      </c>
      <c r="L117" s="9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49"/>
      <c r="B118" s="2"/>
      <c r="C118" s="50"/>
      <c r="D118" s="51"/>
      <c r="E118" s="52" t="str">
        <f t="shared" si="4"/>
        <v/>
      </c>
      <c r="F118" s="88"/>
      <c r="G118" s="98"/>
      <c r="H118" s="2"/>
      <c r="I118" s="90"/>
      <c r="J118" s="51"/>
      <c r="K118" s="91" t="str">
        <f t="shared" si="6"/>
        <v/>
      </c>
      <c r="L118" s="9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49"/>
      <c r="B119" s="2"/>
      <c r="C119" s="50"/>
      <c r="D119" s="51"/>
      <c r="E119" s="52" t="str">
        <f t="shared" si="4"/>
        <v/>
      </c>
      <c r="F119" s="88"/>
      <c r="G119" s="98"/>
      <c r="H119" s="2"/>
      <c r="I119" s="90"/>
      <c r="J119" s="51"/>
      <c r="K119" s="91" t="str">
        <f t="shared" si="6"/>
        <v/>
      </c>
      <c r="L119" s="9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49"/>
      <c r="B120" s="2"/>
      <c r="C120" s="50"/>
      <c r="D120" s="51"/>
      <c r="E120" s="52" t="str">
        <f t="shared" si="4"/>
        <v/>
      </c>
      <c r="F120" s="88"/>
      <c r="G120" s="98"/>
      <c r="H120" s="2"/>
      <c r="I120" s="90"/>
      <c r="J120" s="51"/>
      <c r="K120" s="91" t="str">
        <f t="shared" si="6"/>
        <v/>
      </c>
      <c r="L120" s="9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49"/>
      <c r="B121" s="2"/>
      <c r="C121" s="50"/>
      <c r="D121" s="51"/>
      <c r="E121" s="52" t="str">
        <f t="shared" si="4"/>
        <v/>
      </c>
      <c r="F121" s="88"/>
      <c r="G121" s="98"/>
      <c r="H121" s="2"/>
      <c r="I121" s="90"/>
      <c r="J121" s="51"/>
      <c r="K121" s="91" t="str">
        <f t="shared" si="6"/>
        <v/>
      </c>
      <c r="L121" s="9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49"/>
      <c r="B122" s="2"/>
      <c r="C122" s="50"/>
      <c r="D122" s="51"/>
      <c r="E122" s="52" t="str">
        <f t="shared" si="4"/>
        <v/>
      </c>
      <c r="F122" s="88"/>
      <c r="G122" s="98"/>
      <c r="H122" s="2"/>
      <c r="I122" s="90"/>
      <c r="J122" s="51"/>
      <c r="K122" s="91" t="str">
        <f t="shared" si="6"/>
        <v/>
      </c>
      <c r="L122" s="9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49"/>
      <c r="B123" s="2"/>
      <c r="C123" s="50"/>
      <c r="D123" s="51"/>
      <c r="E123" s="52" t="str">
        <f t="shared" si="4"/>
        <v/>
      </c>
      <c r="F123" s="88"/>
      <c r="G123" s="98"/>
      <c r="H123" s="2"/>
      <c r="I123" s="90"/>
      <c r="J123" s="51"/>
      <c r="K123" s="91" t="str">
        <f t="shared" si="6"/>
        <v/>
      </c>
      <c r="L123" s="9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49"/>
      <c r="B124" s="2"/>
      <c r="C124" s="50"/>
      <c r="D124" s="51"/>
      <c r="E124" s="52" t="str">
        <f t="shared" si="4"/>
        <v/>
      </c>
      <c r="F124" s="88"/>
      <c r="G124" s="98"/>
      <c r="H124" s="2"/>
      <c r="I124" s="90"/>
      <c r="J124" s="51"/>
      <c r="K124" s="91" t="str">
        <f t="shared" si="6"/>
        <v/>
      </c>
      <c r="L124" s="9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49"/>
      <c r="B125" s="2"/>
      <c r="C125" s="50"/>
      <c r="D125" s="51"/>
      <c r="E125" s="52" t="str">
        <f t="shared" si="4"/>
        <v/>
      </c>
      <c r="F125" s="88"/>
      <c r="G125" s="98"/>
      <c r="H125" s="2"/>
      <c r="I125" s="90"/>
      <c r="J125" s="51"/>
      <c r="K125" s="91" t="str">
        <f t="shared" si="6"/>
        <v/>
      </c>
      <c r="L125" s="9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49"/>
      <c r="B126" s="2"/>
      <c r="C126" s="50"/>
      <c r="D126" s="51"/>
      <c r="E126" s="52" t="str">
        <f t="shared" si="4"/>
        <v/>
      </c>
      <c r="F126" s="88"/>
      <c r="G126" s="98"/>
      <c r="H126" s="2"/>
      <c r="I126" s="90"/>
      <c r="J126" s="51"/>
      <c r="K126" s="91" t="str">
        <f t="shared" si="6"/>
        <v/>
      </c>
      <c r="L126" s="9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49"/>
      <c r="B127" s="2"/>
      <c r="C127" s="50"/>
      <c r="D127" s="51"/>
      <c r="E127" s="52" t="str">
        <f t="shared" si="4"/>
        <v/>
      </c>
      <c r="F127" s="88"/>
      <c r="G127" s="98"/>
      <c r="H127" s="2"/>
      <c r="I127" s="90"/>
      <c r="J127" s="51"/>
      <c r="K127" s="91" t="str">
        <f t="shared" si="6"/>
        <v/>
      </c>
      <c r="L127" s="9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49"/>
      <c r="B128" s="2"/>
      <c r="C128" s="50"/>
      <c r="D128" s="51"/>
      <c r="E128" s="52" t="str">
        <f t="shared" si="4"/>
        <v/>
      </c>
      <c r="F128" s="88"/>
      <c r="G128" s="98"/>
      <c r="H128" s="2"/>
      <c r="I128" s="90"/>
      <c r="J128" s="51"/>
      <c r="K128" s="91" t="str">
        <f t="shared" si="6"/>
        <v/>
      </c>
      <c r="L128" s="9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49"/>
      <c r="B129" s="2"/>
      <c r="C129" s="50"/>
      <c r="D129" s="51"/>
      <c r="E129" s="52" t="str">
        <f t="shared" si="4"/>
        <v/>
      </c>
      <c r="F129" s="88"/>
      <c r="G129" s="98"/>
      <c r="H129" s="2"/>
      <c r="I129" s="90"/>
      <c r="J129" s="51"/>
      <c r="K129" s="91" t="str">
        <f t="shared" si="6"/>
        <v/>
      </c>
      <c r="L129" s="9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49"/>
      <c r="B130" s="2"/>
      <c r="C130" s="50"/>
      <c r="D130" s="51"/>
      <c r="E130" s="52" t="str">
        <f t="shared" si="4"/>
        <v/>
      </c>
      <c r="F130" s="88"/>
      <c r="G130" s="98"/>
      <c r="H130" s="2"/>
      <c r="I130" s="90"/>
      <c r="J130" s="51"/>
      <c r="K130" s="91" t="str">
        <f t="shared" si="6"/>
        <v/>
      </c>
      <c r="L130" s="9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49"/>
      <c r="B131" s="2"/>
      <c r="C131" s="50"/>
      <c r="D131" s="51"/>
      <c r="E131" s="52" t="str">
        <f t="shared" si="4"/>
        <v/>
      </c>
      <c r="F131" s="88"/>
      <c r="G131" s="98"/>
      <c r="H131" s="2"/>
      <c r="I131" s="90"/>
      <c r="J131" s="51"/>
      <c r="K131" s="91" t="str">
        <f t="shared" si="6"/>
        <v/>
      </c>
      <c r="L131" s="9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49"/>
      <c r="B132" s="2"/>
      <c r="C132" s="50"/>
      <c r="D132" s="51"/>
      <c r="E132" s="52" t="str">
        <f t="shared" si="4"/>
        <v/>
      </c>
      <c r="F132" s="88"/>
      <c r="G132" s="98"/>
      <c r="H132" s="2"/>
      <c r="I132" s="90"/>
      <c r="J132" s="51"/>
      <c r="K132" s="91" t="str">
        <f t="shared" si="6"/>
        <v/>
      </c>
      <c r="L132" s="9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49"/>
      <c r="B133" s="2"/>
      <c r="C133" s="50"/>
      <c r="D133" s="51"/>
      <c r="E133" s="52" t="str">
        <f t="shared" si="4"/>
        <v/>
      </c>
      <c r="F133" s="88"/>
      <c r="G133" s="98"/>
      <c r="H133" s="2"/>
      <c r="I133" s="90"/>
      <c r="J133" s="51"/>
      <c r="K133" s="91" t="str">
        <f t="shared" si="6"/>
        <v/>
      </c>
      <c r="L133" s="9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49"/>
      <c r="B134" s="2"/>
      <c r="C134" s="50"/>
      <c r="D134" s="51"/>
      <c r="E134" s="52" t="str">
        <f t="shared" si="4"/>
        <v/>
      </c>
      <c r="F134" s="88"/>
      <c r="G134" s="98"/>
      <c r="H134" s="2"/>
      <c r="I134" s="90"/>
      <c r="J134" s="51"/>
      <c r="K134" s="91" t="str">
        <f t="shared" si="6"/>
        <v/>
      </c>
      <c r="L134" s="9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49"/>
      <c r="B135" s="2"/>
      <c r="C135" s="50"/>
      <c r="D135" s="51"/>
      <c r="E135" s="52" t="str">
        <f t="shared" si="4"/>
        <v/>
      </c>
      <c r="F135" s="88"/>
      <c r="G135" s="98"/>
      <c r="H135" s="2"/>
      <c r="I135" s="90"/>
      <c r="J135" s="51"/>
      <c r="K135" s="91" t="str">
        <f t="shared" si="6"/>
        <v/>
      </c>
      <c r="L135" s="9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49"/>
      <c r="B136" s="2"/>
      <c r="C136" s="50"/>
      <c r="D136" s="51"/>
      <c r="E136" s="52" t="str">
        <f t="shared" si="4"/>
        <v/>
      </c>
      <c r="F136" s="88"/>
      <c r="G136" s="98"/>
      <c r="H136" s="2"/>
      <c r="I136" s="90"/>
      <c r="J136" s="51"/>
      <c r="K136" s="91" t="str">
        <f t="shared" si="6"/>
        <v/>
      </c>
      <c r="L136" s="9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49"/>
      <c r="B137" s="2"/>
      <c r="C137" s="50"/>
      <c r="D137" s="51"/>
      <c r="E137" s="52" t="str">
        <f t="shared" si="4"/>
        <v/>
      </c>
      <c r="F137" s="88"/>
      <c r="G137" s="98"/>
      <c r="H137" s="2"/>
      <c r="I137" s="90"/>
      <c r="J137" s="51"/>
      <c r="K137" s="91" t="str">
        <f t="shared" si="6"/>
        <v/>
      </c>
      <c r="L137" s="9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49"/>
      <c r="B138" s="2"/>
      <c r="C138" s="50"/>
      <c r="D138" s="51"/>
      <c r="E138" s="52" t="str">
        <f t="shared" si="4"/>
        <v/>
      </c>
      <c r="F138" s="88"/>
      <c r="G138" s="98"/>
      <c r="H138" s="2"/>
      <c r="I138" s="90"/>
      <c r="J138" s="51"/>
      <c r="K138" s="91" t="str">
        <f t="shared" si="6"/>
        <v/>
      </c>
      <c r="L138" s="9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49"/>
      <c r="B139" s="2"/>
      <c r="C139" s="50"/>
      <c r="D139" s="51"/>
      <c r="E139" s="52" t="str">
        <f t="shared" si="4"/>
        <v/>
      </c>
      <c r="F139" s="88"/>
      <c r="G139" s="98"/>
      <c r="H139" s="2"/>
      <c r="I139" s="90"/>
      <c r="J139" s="51"/>
      <c r="K139" s="91" t="str">
        <f t="shared" si="6"/>
        <v/>
      </c>
      <c r="L139" s="9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49"/>
      <c r="B140" s="2"/>
      <c r="C140" s="50"/>
      <c r="D140" s="51"/>
      <c r="E140" s="52" t="str">
        <f t="shared" si="4"/>
        <v/>
      </c>
      <c r="F140" s="88"/>
      <c r="G140" s="98"/>
      <c r="H140" s="2"/>
      <c r="I140" s="90"/>
      <c r="J140" s="51"/>
      <c r="K140" s="91" t="str">
        <f t="shared" si="6"/>
        <v/>
      </c>
      <c r="L140" s="9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49"/>
      <c r="B141" s="2"/>
      <c r="C141" s="50"/>
      <c r="D141" s="51"/>
      <c r="E141" s="52" t="str">
        <f t="shared" si="4"/>
        <v/>
      </c>
      <c r="F141" s="88"/>
      <c r="G141" s="98"/>
      <c r="H141" s="2"/>
      <c r="I141" s="90"/>
      <c r="J141" s="51"/>
      <c r="K141" s="91" t="str">
        <f t="shared" si="6"/>
        <v/>
      </c>
      <c r="L141" s="9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49"/>
      <c r="B142" s="2"/>
      <c r="C142" s="50"/>
      <c r="D142" s="51"/>
      <c r="E142" s="52" t="str">
        <f t="shared" si="4"/>
        <v/>
      </c>
      <c r="F142" s="88"/>
      <c r="G142" s="98"/>
      <c r="H142" s="2"/>
      <c r="I142" s="90"/>
      <c r="J142" s="51"/>
      <c r="K142" s="91" t="str">
        <f t="shared" si="6"/>
        <v/>
      </c>
      <c r="L142" s="9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49"/>
      <c r="B143" s="2"/>
      <c r="C143" s="50"/>
      <c r="D143" s="51"/>
      <c r="E143" s="52" t="str">
        <f t="shared" si="4"/>
        <v/>
      </c>
      <c r="F143" s="88"/>
      <c r="G143" s="98"/>
      <c r="H143" s="2"/>
      <c r="I143" s="90"/>
      <c r="J143" s="51"/>
      <c r="K143" s="91" t="str">
        <f t="shared" si="6"/>
        <v/>
      </c>
      <c r="L143" s="9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49"/>
      <c r="B144" s="2"/>
      <c r="C144" s="50"/>
      <c r="D144" s="51"/>
      <c r="E144" s="52" t="str">
        <f t="shared" si="4"/>
        <v/>
      </c>
      <c r="F144" s="88"/>
      <c r="G144" s="98"/>
      <c r="H144" s="2"/>
      <c r="I144" s="90"/>
      <c r="J144" s="51"/>
      <c r="K144" s="91" t="str">
        <f t="shared" si="6"/>
        <v/>
      </c>
      <c r="L144" s="9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49"/>
      <c r="B145" s="2"/>
      <c r="C145" s="50"/>
      <c r="D145" s="51"/>
      <c r="E145" s="52" t="str">
        <f t="shared" si="4"/>
        <v/>
      </c>
      <c r="F145" s="88"/>
      <c r="G145" s="98"/>
      <c r="H145" s="2"/>
      <c r="I145" s="90"/>
      <c r="J145" s="51"/>
      <c r="K145" s="91" t="str">
        <f t="shared" si="6"/>
        <v/>
      </c>
      <c r="L145" s="9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49"/>
      <c r="B146" s="2"/>
      <c r="C146" s="50"/>
      <c r="D146" s="51"/>
      <c r="E146" s="52" t="str">
        <f t="shared" si="4"/>
        <v/>
      </c>
      <c r="F146" s="88"/>
      <c r="G146" s="98"/>
      <c r="H146" s="2"/>
      <c r="I146" s="90"/>
      <c r="J146" s="51"/>
      <c r="K146" s="91" t="str">
        <f t="shared" si="6"/>
        <v/>
      </c>
      <c r="L146" s="9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49"/>
      <c r="B147" s="2"/>
      <c r="C147" s="50"/>
      <c r="D147" s="51"/>
      <c r="E147" s="52" t="str">
        <f t="shared" si="4"/>
        <v/>
      </c>
      <c r="F147" s="88"/>
      <c r="G147" s="98"/>
      <c r="H147" s="2"/>
      <c r="I147" s="90"/>
      <c r="J147" s="51"/>
      <c r="K147" s="91" t="str">
        <f t="shared" si="6"/>
        <v/>
      </c>
      <c r="L147" s="9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49"/>
      <c r="B148" s="2"/>
      <c r="C148" s="50"/>
      <c r="D148" s="51"/>
      <c r="E148" s="52" t="str">
        <f t="shared" si="4"/>
        <v/>
      </c>
      <c r="F148" s="88"/>
      <c r="G148" s="98"/>
      <c r="H148" s="2"/>
      <c r="I148" s="90"/>
      <c r="J148" s="51"/>
      <c r="K148" s="91" t="str">
        <f t="shared" si="6"/>
        <v/>
      </c>
      <c r="L148" s="9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49"/>
      <c r="B149" s="2"/>
      <c r="C149" s="50"/>
      <c r="D149" s="51"/>
      <c r="E149" s="52" t="str">
        <f t="shared" ref="E149:E324" si="7">IF(D149=0,"",D149)</f>
        <v/>
      </c>
      <c r="F149" s="88"/>
      <c r="G149" s="98"/>
      <c r="H149" s="2"/>
      <c r="I149" s="90"/>
      <c r="J149" s="51"/>
      <c r="K149" s="91" t="str">
        <f t="shared" si="6"/>
        <v/>
      </c>
      <c r="L149" s="9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49"/>
      <c r="B150" s="2"/>
      <c r="C150" s="50"/>
      <c r="D150" s="51"/>
      <c r="E150" s="52" t="str">
        <f t="shared" si="7"/>
        <v/>
      </c>
      <c r="F150" s="88"/>
      <c r="G150" s="98"/>
      <c r="H150" s="2"/>
      <c r="I150" s="90"/>
      <c r="J150" s="51"/>
      <c r="K150" s="91" t="str">
        <f t="shared" si="6"/>
        <v/>
      </c>
      <c r="L150" s="9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49"/>
      <c r="B151" s="2"/>
      <c r="C151" s="50"/>
      <c r="D151" s="51"/>
      <c r="E151" s="52" t="str">
        <f t="shared" si="7"/>
        <v/>
      </c>
      <c r="F151" s="88"/>
      <c r="G151" s="98"/>
      <c r="H151" s="2"/>
      <c r="I151" s="90"/>
      <c r="J151" s="51"/>
      <c r="K151" s="91" t="str">
        <f t="shared" si="6"/>
        <v/>
      </c>
      <c r="L151" s="9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49"/>
      <c r="B152" s="2"/>
      <c r="C152" s="50"/>
      <c r="D152" s="51"/>
      <c r="E152" s="52" t="str">
        <f t="shared" si="7"/>
        <v/>
      </c>
      <c r="F152" s="88"/>
      <c r="G152" s="98"/>
      <c r="H152" s="2"/>
      <c r="I152" s="90"/>
      <c r="J152" s="51"/>
      <c r="K152" s="91" t="str">
        <f t="shared" si="6"/>
        <v/>
      </c>
      <c r="L152" s="9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49"/>
      <c r="B153" s="2"/>
      <c r="C153" s="50"/>
      <c r="D153" s="51"/>
      <c r="E153" s="52" t="str">
        <f t="shared" si="7"/>
        <v/>
      </c>
      <c r="F153" s="88"/>
      <c r="G153" s="98"/>
      <c r="H153" s="2"/>
      <c r="I153" s="90"/>
      <c r="J153" s="51"/>
      <c r="K153" s="91" t="str">
        <f t="shared" si="6"/>
        <v/>
      </c>
      <c r="L153" s="9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49"/>
      <c r="B154" s="2"/>
      <c r="C154" s="50"/>
      <c r="D154" s="51"/>
      <c r="E154" s="52" t="str">
        <f t="shared" si="7"/>
        <v/>
      </c>
      <c r="F154" s="88"/>
      <c r="G154" s="98"/>
      <c r="H154" s="2"/>
      <c r="I154" s="90"/>
      <c r="J154" s="51"/>
      <c r="K154" s="91" t="str">
        <f t="shared" si="6"/>
        <v/>
      </c>
      <c r="L154" s="9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49"/>
      <c r="B155" s="2"/>
      <c r="C155" s="50"/>
      <c r="D155" s="51"/>
      <c r="E155" s="52" t="str">
        <f t="shared" si="7"/>
        <v/>
      </c>
      <c r="F155" s="88"/>
      <c r="G155" s="98"/>
      <c r="H155" s="2"/>
      <c r="I155" s="90"/>
      <c r="J155" s="51"/>
      <c r="K155" s="91" t="str">
        <f t="shared" si="6"/>
        <v/>
      </c>
      <c r="L155" s="9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49"/>
      <c r="B156" s="2"/>
      <c r="C156" s="50"/>
      <c r="D156" s="51"/>
      <c r="E156" s="52" t="str">
        <f t="shared" si="7"/>
        <v/>
      </c>
      <c r="F156" s="88"/>
      <c r="G156" s="98"/>
      <c r="H156" s="2"/>
      <c r="I156" s="90"/>
      <c r="J156" s="51"/>
      <c r="K156" s="91" t="str">
        <f t="shared" si="6"/>
        <v/>
      </c>
      <c r="L156" s="9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49"/>
      <c r="B157" s="2"/>
      <c r="C157" s="50"/>
      <c r="D157" s="51"/>
      <c r="E157" s="52" t="str">
        <f t="shared" si="7"/>
        <v/>
      </c>
      <c r="F157" s="88"/>
      <c r="G157" s="98"/>
      <c r="H157" s="2"/>
      <c r="I157" s="90"/>
      <c r="J157" s="51"/>
      <c r="K157" s="91" t="str">
        <f t="shared" si="6"/>
        <v/>
      </c>
      <c r="L157" s="9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49"/>
      <c r="B158" s="2"/>
      <c r="C158" s="50"/>
      <c r="D158" s="51"/>
      <c r="E158" s="52" t="str">
        <f t="shared" si="7"/>
        <v/>
      </c>
      <c r="F158" s="88"/>
      <c r="G158" s="98"/>
      <c r="H158" s="2"/>
      <c r="I158" s="90"/>
      <c r="J158" s="51"/>
      <c r="K158" s="91" t="str">
        <f t="shared" si="6"/>
        <v/>
      </c>
      <c r="L158" s="9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49"/>
      <c r="B159" s="2"/>
      <c r="C159" s="50"/>
      <c r="D159" s="51"/>
      <c r="E159" s="52" t="str">
        <f t="shared" si="7"/>
        <v/>
      </c>
      <c r="F159" s="88"/>
      <c r="G159" s="98"/>
      <c r="H159" s="2"/>
      <c r="I159" s="90"/>
      <c r="J159" s="51"/>
      <c r="K159" s="91" t="str">
        <f t="shared" si="6"/>
        <v/>
      </c>
      <c r="L159" s="9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49"/>
      <c r="B160" s="2"/>
      <c r="C160" s="50"/>
      <c r="D160" s="51"/>
      <c r="E160" s="52" t="str">
        <f t="shared" si="7"/>
        <v/>
      </c>
      <c r="F160" s="88"/>
      <c r="G160" s="98"/>
      <c r="H160" s="2"/>
      <c r="I160" s="90"/>
      <c r="J160" s="51"/>
      <c r="K160" s="91" t="str">
        <f t="shared" si="6"/>
        <v/>
      </c>
      <c r="L160" s="9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49"/>
      <c r="B161" s="2"/>
      <c r="C161" s="50"/>
      <c r="D161" s="51"/>
      <c r="E161" s="52" t="str">
        <f t="shared" si="7"/>
        <v/>
      </c>
      <c r="F161" s="88"/>
      <c r="G161" s="98"/>
      <c r="H161" s="2"/>
      <c r="I161" s="90"/>
      <c r="J161" s="51"/>
      <c r="K161" s="91" t="str">
        <f t="shared" si="6"/>
        <v/>
      </c>
      <c r="L161" s="9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49"/>
      <c r="B162" s="2"/>
      <c r="C162" s="50"/>
      <c r="D162" s="51"/>
      <c r="E162" s="52" t="str">
        <f t="shared" si="7"/>
        <v/>
      </c>
      <c r="F162" s="88"/>
      <c r="G162" s="98"/>
      <c r="H162" s="2"/>
      <c r="I162" s="90"/>
      <c r="J162" s="51"/>
      <c r="K162" s="91" t="str">
        <f t="shared" si="6"/>
        <v/>
      </c>
      <c r="L162" s="9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49"/>
      <c r="B163" s="2"/>
      <c r="C163" s="50"/>
      <c r="D163" s="51"/>
      <c r="E163" s="52" t="str">
        <f t="shared" si="7"/>
        <v/>
      </c>
      <c r="F163" s="88"/>
      <c r="G163" s="98"/>
      <c r="H163" s="2"/>
      <c r="I163" s="90"/>
      <c r="J163" s="51"/>
      <c r="K163" s="91" t="str">
        <f t="shared" si="6"/>
        <v/>
      </c>
      <c r="L163" s="9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49"/>
      <c r="B164" s="2"/>
      <c r="C164" s="50"/>
      <c r="D164" s="51"/>
      <c r="E164" s="52" t="str">
        <f t="shared" si="7"/>
        <v/>
      </c>
      <c r="F164" s="88"/>
      <c r="G164" s="98"/>
      <c r="H164" s="2"/>
      <c r="I164" s="90"/>
      <c r="J164" s="51"/>
      <c r="K164" s="91" t="str">
        <f t="shared" si="6"/>
        <v/>
      </c>
      <c r="L164" s="9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49"/>
      <c r="B165" s="2"/>
      <c r="C165" s="50"/>
      <c r="D165" s="51"/>
      <c r="E165" s="52" t="str">
        <f t="shared" si="7"/>
        <v/>
      </c>
      <c r="F165" s="88"/>
      <c r="G165" s="98"/>
      <c r="H165" s="2"/>
      <c r="I165" s="90"/>
      <c r="J165" s="51"/>
      <c r="K165" s="91" t="str">
        <f t="shared" si="6"/>
        <v/>
      </c>
      <c r="L165" s="9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49"/>
      <c r="B166" s="2"/>
      <c r="C166" s="50"/>
      <c r="D166" s="51"/>
      <c r="E166" s="52" t="str">
        <f t="shared" si="7"/>
        <v/>
      </c>
      <c r="F166" s="88"/>
      <c r="G166" s="98"/>
      <c r="H166" s="2"/>
      <c r="I166" s="90"/>
      <c r="J166" s="51"/>
      <c r="K166" s="91" t="str">
        <f t="shared" si="6"/>
        <v/>
      </c>
      <c r="L166" s="9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49"/>
      <c r="B167" s="2"/>
      <c r="C167" s="50"/>
      <c r="D167" s="51"/>
      <c r="E167" s="52" t="str">
        <f t="shared" si="7"/>
        <v/>
      </c>
      <c r="F167" s="88"/>
      <c r="G167" s="98"/>
      <c r="H167" s="2"/>
      <c r="I167" s="90"/>
      <c r="J167" s="51"/>
      <c r="K167" s="91" t="str">
        <f t="shared" si="6"/>
        <v/>
      </c>
      <c r="L167" s="9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49"/>
      <c r="B168" s="2"/>
      <c r="C168" s="50"/>
      <c r="D168" s="51"/>
      <c r="E168" s="52" t="str">
        <f t="shared" si="7"/>
        <v/>
      </c>
      <c r="F168" s="88"/>
      <c r="G168" s="98"/>
      <c r="H168" s="2"/>
      <c r="I168" s="90"/>
      <c r="J168" s="51"/>
      <c r="K168" s="91" t="str">
        <f t="shared" si="6"/>
        <v/>
      </c>
      <c r="L168" s="9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49"/>
      <c r="B169" s="2"/>
      <c r="C169" s="50"/>
      <c r="D169" s="51"/>
      <c r="E169" s="52" t="str">
        <f t="shared" si="7"/>
        <v/>
      </c>
      <c r="F169" s="88"/>
      <c r="G169" s="98"/>
      <c r="H169" s="2"/>
      <c r="I169" s="90"/>
      <c r="J169" s="51"/>
      <c r="K169" s="91" t="str">
        <f t="shared" si="6"/>
        <v/>
      </c>
      <c r="L169" s="9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49"/>
      <c r="B170" s="2"/>
      <c r="C170" s="50"/>
      <c r="D170" s="51"/>
      <c r="E170" s="52" t="str">
        <f t="shared" si="7"/>
        <v/>
      </c>
      <c r="F170" s="88"/>
      <c r="G170" s="98"/>
      <c r="H170" s="2"/>
      <c r="I170" s="90"/>
      <c r="J170" s="51"/>
      <c r="K170" s="91" t="str">
        <f t="shared" si="6"/>
        <v/>
      </c>
      <c r="L170" s="9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49"/>
      <c r="B171" s="2"/>
      <c r="C171" s="50"/>
      <c r="D171" s="51"/>
      <c r="E171" s="52" t="str">
        <f t="shared" si="7"/>
        <v/>
      </c>
      <c r="F171" s="88"/>
      <c r="G171" s="98"/>
      <c r="H171" s="2"/>
      <c r="I171" s="90"/>
      <c r="J171" s="51"/>
      <c r="K171" s="91" t="str">
        <f t="shared" si="6"/>
        <v/>
      </c>
      <c r="L171" s="9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49"/>
      <c r="B172" s="2"/>
      <c r="C172" s="50"/>
      <c r="D172" s="51"/>
      <c r="E172" s="52" t="str">
        <f t="shared" si="7"/>
        <v/>
      </c>
      <c r="F172" s="88"/>
      <c r="G172" s="98"/>
      <c r="H172" s="2"/>
      <c r="I172" s="90"/>
      <c r="J172" s="51"/>
      <c r="K172" s="91" t="str">
        <f t="shared" si="6"/>
        <v/>
      </c>
      <c r="L172" s="9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49"/>
      <c r="B173" s="2"/>
      <c r="C173" s="50"/>
      <c r="D173" s="51"/>
      <c r="E173" s="52" t="str">
        <f t="shared" si="7"/>
        <v/>
      </c>
      <c r="F173" s="88"/>
      <c r="G173" s="98"/>
      <c r="H173" s="2"/>
      <c r="I173" s="90"/>
      <c r="J173" s="51"/>
      <c r="K173" s="91" t="str">
        <f t="shared" si="6"/>
        <v/>
      </c>
      <c r="L173" s="9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49"/>
      <c r="B174" s="2"/>
      <c r="C174" s="50"/>
      <c r="D174" s="51"/>
      <c r="E174" s="52" t="str">
        <f t="shared" si="7"/>
        <v/>
      </c>
      <c r="F174" s="88"/>
      <c r="G174" s="98"/>
      <c r="H174" s="2"/>
      <c r="I174" s="90"/>
      <c r="J174" s="51"/>
      <c r="K174" s="91" t="str">
        <f t="shared" si="6"/>
        <v/>
      </c>
      <c r="L174" s="9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49"/>
      <c r="B175" s="2"/>
      <c r="C175" s="50"/>
      <c r="D175" s="51"/>
      <c r="E175" s="52" t="str">
        <f t="shared" si="7"/>
        <v/>
      </c>
      <c r="F175" s="88"/>
      <c r="G175" s="98"/>
      <c r="H175" s="2"/>
      <c r="I175" s="90"/>
      <c r="J175" s="51"/>
      <c r="K175" s="91" t="str">
        <f t="shared" si="6"/>
        <v/>
      </c>
      <c r="L175" s="9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49"/>
      <c r="B176" s="2"/>
      <c r="C176" s="50"/>
      <c r="D176" s="51"/>
      <c r="E176" s="52" t="str">
        <f t="shared" si="7"/>
        <v/>
      </c>
      <c r="F176" s="88"/>
      <c r="G176" s="98"/>
      <c r="H176" s="2"/>
      <c r="I176" s="90"/>
      <c r="J176" s="51"/>
      <c r="K176" s="91" t="str">
        <f t="shared" si="6"/>
        <v/>
      </c>
      <c r="L176" s="9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49"/>
      <c r="B177" s="2"/>
      <c r="C177" s="50"/>
      <c r="D177" s="51"/>
      <c r="E177" s="52" t="str">
        <f t="shared" si="7"/>
        <v/>
      </c>
      <c r="F177" s="88"/>
      <c r="G177" s="98"/>
      <c r="H177" s="2"/>
      <c r="I177" s="90"/>
      <c r="J177" s="51"/>
      <c r="K177" s="91" t="str">
        <f t="shared" si="6"/>
        <v/>
      </c>
      <c r="L177" s="9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49"/>
      <c r="B178" s="2"/>
      <c r="C178" s="50"/>
      <c r="D178" s="51"/>
      <c r="E178" s="52" t="str">
        <f t="shared" si="7"/>
        <v/>
      </c>
      <c r="F178" s="88"/>
      <c r="G178" s="98"/>
      <c r="H178" s="2"/>
      <c r="I178" s="90"/>
      <c r="J178" s="51"/>
      <c r="K178" s="91" t="str">
        <f t="shared" si="6"/>
        <v/>
      </c>
      <c r="L178" s="9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49"/>
      <c r="B179" s="2"/>
      <c r="C179" s="50"/>
      <c r="D179" s="51"/>
      <c r="E179" s="52" t="str">
        <f t="shared" si="7"/>
        <v/>
      </c>
      <c r="F179" s="88"/>
      <c r="G179" s="98"/>
      <c r="H179" s="2"/>
      <c r="I179" s="90"/>
      <c r="J179" s="51"/>
      <c r="K179" s="91" t="str">
        <f t="shared" si="6"/>
        <v/>
      </c>
      <c r="L179" s="9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49"/>
      <c r="B180" s="2"/>
      <c r="C180" s="50"/>
      <c r="D180" s="51"/>
      <c r="E180" s="52" t="str">
        <f t="shared" si="7"/>
        <v/>
      </c>
      <c r="F180" s="88"/>
      <c r="G180" s="98"/>
      <c r="H180" s="2"/>
      <c r="I180" s="90"/>
      <c r="J180" s="51"/>
      <c r="K180" s="91" t="str">
        <f t="shared" si="6"/>
        <v/>
      </c>
      <c r="L180" s="9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49"/>
      <c r="B181" s="2"/>
      <c r="C181" s="50"/>
      <c r="D181" s="51"/>
      <c r="E181" s="52" t="str">
        <f t="shared" si="7"/>
        <v/>
      </c>
      <c r="F181" s="88"/>
      <c r="G181" s="98"/>
      <c r="H181" s="2"/>
      <c r="I181" s="90"/>
      <c r="J181" s="51"/>
      <c r="K181" s="91" t="str">
        <f t="shared" si="6"/>
        <v/>
      </c>
      <c r="L181" s="9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49"/>
      <c r="B182" s="2"/>
      <c r="C182" s="50"/>
      <c r="D182" s="51"/>
      <c r="E182" s="52" t="str">
        <f t="shared" si="7"/>
        <v/>
      </c>
      <c r="F182" s="88"/>
      <c r="G182" s="98"/>
      <c r="H182" s="2"/>
      <c r="I182" s="90"/>
      <c r="J182" s="51"/>
      <c r="K182" s="91" t="str">
        <f t="shared" si="6"/>
        <v/>
      </c>
      <c r="L182" s="9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49"/>
      <c r="B183" s="2"/>
      <c r="C183" s="50"/>
      <c r="D183" s="51"/>
      <c r="E183" s="52" t="str">
        <f t="shared" si="7"/>
        <v/>
      </c>
      <c r="F183" s="88"/>
      <c r="G183" s="98"/>
      <c r="H183" s="2"/>
      <c r="I183" s="90"/>
      <c r="J183" s="51"/>
      <c r="K183" s="91" t="str">
        <f t="shared" si="6"/>
        <v/>
      </c>
      <c r="L183" s="9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49"/>
      <c r="B184" s="2"/>
      <c r="C184" s="50"/>
      <c r="D184" s="51"/>
      <c r="E184" s="52" t="str">
        <f t="shared" si="7"/>
        <v/>
      </c>
      <c r="F184" s="88"/>
      <c r="G184" s="98"/>
      <c r="H184" s="2"/>
      <c r="I184" s="90"/>
      <c r="J184" s="51"/>
      <c r="K184" s="91" t="str">
        <f t="shared" si="6"/>
        <v/>
      </c>
      <c r="L184" s="9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49"/>
      <c r="B185" s="2"/>
      <c r="C185" s="50"/>
      <c r="D185" s="51"/>
      <c r="E185" s="52" t="str">
        <f t="shared" si="7"/>
        <v/>
      </c>
      <c r="F185" s="88"/>
      <c r="G185" s="98"/>
      <c r="H185" s="2"/>
      <c r="I185" s="90"/>
      <c r="J185" s="51"/>
      <c r="K185" s="91" t="str">
        <f t="shared" si="6"/>
        <v/>
      </c>
      <c r="L185" s="9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49"/>
      <c r="B186" s="2"/>
      <c r="C186" s="50"/>
      <c r="D186" s="51"/>
      <c r="E186" s="52" t="str">
        <f t="shared" si="7"/>
        <v/>
      </c>
      <c r="F186" s="88"/>
      <c r="G186" s="98"/>
      <c r="H186" s="2"/>
      <c r="I186" s="90"/>
      <c r="J186" s="51"/>
      <c r="K186" s="91" t="str">
        <f t="shared" si="6"/>
        <v/>
      </c>
      <c r="L186" s="9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49"/>
      <c r="B187" s="2"/>
      <c r="C187" s="50"/>
      <c r="D187" s="51"/>
      <c r="E187" s="52" t="str">
        <f t="shared" si="7"/>
        <v/>
      </c>
      <c r="F187" s="88"/>
      <c r="G187" s="98"/>
      <c r="H187" s="2"/>
      <c r="I187" s="90"/>
      <c r="J187" s="51"/>
      <c r="K187" s="91" t="str">
        <f t="shared" si="6"/>
        <v/>
      </c>
      <c r="L187" s="9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49"/>
      <c r="B188" s="2"/>
      <c r="C188" s="50"/>
      <c r="D188" s="51"/>
      <c r="E188" s="52" t="str">
        <f t="shared" si="7"/>
        <v/>
      </c>
      <c r="F188" s="88"/>
      <c r="G188" s="98"/>
      <c r="H188" s="2"/>
      <c r="I188" s="90"/>
      <c r="J188" s="51"/>
      <c r="K188" s="91" t="str">
        <f t="shared" si="6"/>
        <v/>
      </c>
      <c r="L188" s="9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49"/>
      <c r="B189" s="2"/>
      <c r="C189" s="50"/>
      <c r="D189" s="51"/>
      <c r="E189" s="52" t="str">
        <f t="shared" si="7"/>
        <v/>
      </c>
      <c r="F189" s="88"/>
      <c r="G189" s="98"/>
      <c r="H189" s="2"/>
      <c r="I189" s="90"/>
      <c r="J189" s="51"/>
      <c r="K189" s="91" t="str">
        <f t="shared" si="6"/>
        <v/>
      </c>
      <c r="L189" s="9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49"/>
      <c r="B190" s="2"/>
      <c r="C190" s="50"/>
      <c r="D190" s="51"/>
      <c r="E190" s="52" t="str">
        <f t="shared" si="7"/>
        <v/>
      </c>
      <c r="F190" s="88"/>
      <c r="G190" s="98"/>
      <c r="H190" s="2"/>
      <c r="I190" s="90"/>
      <c r="J190" s="51"/>
      <c r="K190" s="91" t="str">
        <f t="shared" si="6"/>
        <v/>
      </c>
      <c r="L190" s="9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49"/>
      <c r="B191" s="2"/>
      <c r="C191" s="50"/>
      <c r="D191" s="51"/>
      <c r="E191" s="52" t="str">
        <f t="shared" si="7"/>
        <v/>
      </c>
      <c r="F191" s="88"/>
      <c r="G191" s="98"/>
      <c r="H191" s="2"/>
      <c r="I191" s="90"/>
      <c r="J191" s="51"/>
      <c r="K191" s="91" t="str">
        <f t="shared" si="6"/>
        <v/>
      </c>
      <c r="L191" s="9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49"/>
      <c r="B192" s="2"/>
      <c r="C192" s="50"/>
      <c r="D192" s="51"/>
      <c r="E192" s="52" t="str">
        <f t="shared" si="7"/>
        <v/>
      </c>
      <c r="F192" s="88"/>
      <c r="G192" s="98"/>
      <c r="H192" s="2"/>
      <c r="I192" s="90"/>
      <c r="J192" s="51"/>
      <c r="K192" s="91" t="str">
        <f t="shared" si="6"/>
        <v/>
      </c>
      <c r="L192" s="9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49"/>
      <c r="B193" s="2"/>
      <c r="C193" s="50"/>
      <c r="D193" s="51"/>
      <c r="E193" s="52" t="str">
        <f t="shared" si="7"/>
        <v/>
      </c>
      <c r="F193" s="88"/>
      <c r="G193" s="98"/>
      <c r="H193" s="2"/>
      <c r="I193" s="90"/>
      <c r="J193" s="51"/>
      <c r="K193" s="91" t="str">
        <f t="shared" si="6"/>
        <v/>
      </c>
      <c r="L193" s="9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49"/>
      <c r="B194" s="2"/>
      <c r="C194" s="50"/>
      <c r="D194" s="51"/>
      <c r="E194" s="52" t="str">
        <f t="shared" si="7"/>
        <v/>
      </c>
      <c r="F194" s="88"/>
      <c r="G194" s="98"/>
      <c r="H194" s="2"/>
      <c r="I194" s="90"/>
      <c r="J194" s="51"/>
      <c r="K194" s="91" t="str">
        <f t="shared" si="6"/>
        <v/>
      </c>
      <c r="L194" s="9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49"/>
      <c r="B195" s="2"/>
      <c r="C195" s="50"/>
      <c r="D195" s="51"/>
      <c r="E195" s="52" t="str">
        <f t="shared" si="7"/>
        <v/>
      </c>
      <c r="F195" s="88"/>
      <c r="G195" s="98"/>
      <c r="H195" s="2"/>
      <c r="I195" s="90"/>
      <c r="J195" s="51"/>
      <c r="K195" s="91" t="str">
        <f t="shared" si="6"/>
        <v/>
      </c>
      <c r="L195" s="9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49"/>
      <c r="B196" s="2"/>
      <c r="C196" s="50"/>
      <c r="D196" s="51"/>
      <c r="E196" s="52" t="str">
        <f t="shared" si="7"/>
        <v/>
      </c>
      <c r="F196" s="88"/>
      <c r="G196" s="98"/>
      <c r="H196" s="2"/>
      <c r="I196" s="90"/>
      <c r="J196" s="51"/>
      <c r="K196" s="91" t="str">
        <f t="shared" si="6"/>
        <v/>
      </c>
      <c r="L196" s="9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49"/>
      <c r="B197" s="2"/>
      <c r="C197" s="50"/>
      <c r="D197" s="51"/>
      <c r="E197" s="52" t="str">
        <f t="shared" si="7"/>
        <v/>
      </c>
      <c r="F197" s="88"/>
      <c r="G197" s="98"/>
      <c r="H197" s="2"/>
      <c r="I197" s="90"/>
      <c r="J197" s="51"/>
      <c r="K197" s="91" t="str">
        <f t="shared" si="6"/>
        <v/>
      </c>
      <c r="L197" s="9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49"/>
      <c r="B198" s="2"/>
      <c r="C198" s="50"/>
      <c r="D198" s="51"/>
      <c r="E198" s="52" t="str">
        <f t="shared" si="7"/>
        <v/>
      </c>
      <c r="F198" s="88"/>
      <c r="G198" s="98"/>
      <c r="H198" s="2"/>
      <c r="I198" s="90"/>
      <c r="J198" s="51"/>
      <c r="K198" s="91" t="str">
        <f t="shared" si="6"/>
        <v/>
      </c>
      <c r="L198" s="9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49"/>
      <c r="B199" s="2"/>
      <c r="C199" s="50"/>
      <c r="D199" s="51"/>
      <c r="E199" s="52" t="str">
        <f t="shared" si="7"/>
        <v/>
      </c>
      <c r="F199" s="88"/>
      <c r="G199" s="98"/>
      <c r="H199" s="2"/>
      <c r="I199" s="90"/>
      <c r="J199" s="51"/>
      <c r="K199" s="91" t="str">
        <f t="shared" si="6"/>
        <v/>
      </c>
      <c r="L199" s="9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49"/>
      <c r="B200" s="2"/>
      <c r="C200" s="50"/>
      <c r="D200" s="51"/>
      <c r="E200" s="52" t="str">
        <f t="shared" si="7"/>
        <v/>
      </c>
      <c r="F200" s="88"/>
      <c r="G200" s="98"/>
      <c r="H200" s="2"/>
      <c r="I200" s="90"/>
      <c r="J200" s="51"/>
      <c r="K200" s="91" t="str">
        <f t="shared" si="6"/>
        <v/>
      </c>
      <c r="L200" s="9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49"/>
      <c r="B201" s="2"/>
      <c r="C201" s="50"/>
      <c r="D201" s="51"/>
      <c r="E201" s="52" t="str">
        <f t="shared" si="7"/>
        <v/>
      </c>
      <c r="F201" s="88"/>
      <c r="G201" s="98"/>
      <c r="H201" s="2"/>
      <c r="I201" s="90"/>
      <c r="J201" s="51"/>
      <c r="K201" s="91" t="str">
        <f t="shared" si="6"/>
        <v/>
      </c>
      <c r="L201" s="9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49"/>
      <c r="B202" s="2"/>
      <c r="C202" s="50"/>
      <c r="D202" s="51"/>
      <c r="E202" s="52" t="str">
        <f t="shared" si="7"/>
        <v/>
      </c>
      <c r="F202" s="88"/>
      <c r="G202" s="98"/>
      <c r="H202" s="2"/>
      <c r="I202" s="90"/>
      <c r="J202" s="51"/>
      <c r="K202" s="91" t="str">
        <f t="shared" si="6"/>
        <v/>
      </c>
      <c r="L202" s="9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49"/>
      <c r="B203" s="2"/>
      <c r="C203" s="50"/>
      <c r="D203" s="51"/>
      <c r="E203" s="52" t="str">
        <f t="shared" si="7"/>
        <v/>
      </c>
      <c r="F203" s="88"/>
      <c r="G203" s="98"/>
      <c r="H203" s="2"/>
      <c r="I203" s="90"/>
      <c r="J203" s="51"/>
      <c r="K203" s="91" t="str">
        <f t="shared" si="6"/>
        <v/>
      </c>
      <c r="L203" s="9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49"/>
      <c r="B204" s="2"/>
      <c r="C204" s="50"/>
      <c r="D204" s="51"/>
      <c r="E204" s="52" t="str">
        <f t="shared" si="7"/>
        <v/>
      </c>
      <c r="F204" s="88"/>
      <c r="G204" s="98"/>
      <c r="H204" s="2"/>
      <c r="I204" s="90"/>
      <c r="J204" s="51"/>
      <c r="K204" s="91" t="str">
        <f t="shared" si="6"/>
        <v/>
      </c>
      <c r="L204" s="9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49"/>
      <c r="B205" s="2"/>
      <c r="C205" s="50"/>
      <c r="D205" s="51"/>
      <c r="E205" s="52" t="str">
        <f t="shared" si="7"/>
        <v/>
      </c>
      <c r="F205" s="88"/>
      <c r="G205" s="98"/>
      <c r="H205" s="2"/>
      <c r="I205" s="90"/>
      <c r="J205" s="51"/>
      <c r="K205" s="91" t="str">
        <f t="shared" si="6"/>
        <v/>
      </c>
      <c r="L205" s="9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49"/>
      <c r="B206" s="2"/>
      <c r="C206" s="50"/>
      <c r="D206" s="51"/>
      <c r="E206" s="52" t="str">
        <f t="shared" si="7"/>
        <v/>
      </c>
      <c r="F206" s="88"/>
      <c r="G206" s="98"/>
      <c r="H206" s="2"/>
      <c r="I206" s="90"/>
      <c r="J206" s="51"/>
      <c r="K206" s="91" t="str">
        <f t="shared" si="6"/>
        <v/>
      </c>
      <c r="L206" s="9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49"/>
      <c r="B207" s="2"/>
      <c r="C207" s="50"/>
      <c r="D207" s="51"/>
      <c r="E207" s="52" t="str">
        <f t="shared" si="7"/>
        <v/>
      </c>
      <c r="F207" s="88"/>
      <c r="G207" s="98"/>
      <c r="H207" s="2"/>
      <c r="I207" s="90"/>
      <c r="J207" s="51"/>
      <c r="K207" s="91" t="str">
        <f t="shared" si="6"/>
        <v/>
      </c>
      <c r="L207" s="9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49"/>
      <c r="B208" s="2"/>
      <c r="C208" s="50"/>
      <c r="D208" s="51"/>
      <c r="E208" s="52" t="str">
        <f t="shared" si="7"/>
        <v/>
      </c>
      <c r="F208" s="88"/>
      <c r="G208" s="98"/>
      <c r="H208" s="2"/>
      <c r="I208" s="90"/>
      <c r="J208" s="51"/>
      <c r="K208" s="91" t="str">
        <f t="shared" si="6"/>
        <v/>
      </c>
      <c r="L208" s="9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49"/>
      <c r="B209" s="2"/>
      <c r="C209" s="50"/>
      <c r="D209" s="51"/>
      <c r="E209" s="52" t="str">
        <f t="shared" si="7"/>
        <v/>
      </c>
      <c r="F209" s="88"/>
      <c r="G209" s="98"/>
      <c r="H209" s="2"/>
      <c r="I209" s="90"/>
      <c r="J209" s="51"/>
      <c r="K209" s="91" t="str">
        <f t="shared" si="6"/>
        <v/>
      </c>
      <c r="L209" s="9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49"/>
      <c r="B210" s="2"/>
      <c r="C210" s="50"/>
      <c r="D210" s="51"/>
      <c r="E210" s="52" t="str">
        <f t="shared" si="7"/>
        <v/>
      </c>
      <c r="F210" s="88"/>
      <c r="G210" s="98"/>
      <c r="H210" s="2"/>
      <c r="I210" s="90"/>
      <c r="J210" s="51"/>
      <c r="K210" s="91" t="str">
        <f t="shared" si="6"/>
        <v/>
      </c>
      <c r="L210" s="9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49"/>
      <c r="B211" s="2"/>
      <c r="C211" s="50"/>
      <c r="D211" s="51"/>
      <c r="E211" s="52" t="str">
        <f t="shared" si="7"/>
        <v/>
      </c>
      <c r="F211" s="88"/>
      <c r="G211" s="98"/>
      <c r="H211" s="2"/>
      <c r="I211" s="90"/>
      <c r="J211" s="51"/>
      <c r="K211" s="91" t="str">
        <f t="shared" si="6"/>
        <v/>
      </c>
      <c r="L211" s="9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49"/>
      <c r="B212" s="2"/>
      <c r="C212" s="50"/>
      <c r="D212" s="51"/>
      <c r="E212" s="52" t="str">
        <f t="shared" si="7"/>
        <v/>
      </c>
      <c r="F212" s="88"/>
      <c r="G212" s="98"/>
      <c r="H212" s="2"/>
      <c r="I212" s="90"/>
      <c r="J212" s="51"/>
      <c r="K212" s="91" t="str">
        <f t="shared" si="6"/>
        <v/>
      </c>
      <c r="L212" s="9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49"/>
      <c r="B213" s="2"/>
      <c r="C213" s="50"/>
      <c r="D213" s="51"/>
      <c r="E213" s="52" t="str">
        <f t="shared" si="7"/>
        <v/>
      </c>
      <c r="F213" s="88"/>
      <c r="G213" s="98"/>
      <c r="H213" s="2"/>
      <c r="I213" s="90"/>
      <c r="J213" s="51"/>
      <c r="K213" s="91" t="str">
        <f t="shared" si="6"/>
        <v/>
      </c>
      <c r="L213" s="9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49"/>
      <c r="B214" s="2"/>
      <c r="C214" s="50"/>
      <c r="D214" s="51"/>
      <c r="E214" s="52" t="str">
        <f t="shared" si="7"/>
        <v/>
      </c>
      <c r="F214" s="88"/>
      <c r="G214" s="98"/>
      <c r="H214" s="2"/>
      <c r="I214" s="90"/>
      <c r="J214" s="51"/>
      <c r="K214" s="91" t="str">
        <f t="shared" si="6"/>
        <v/>
      </c>
      <c r="L214" s="9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49"/>
      <c r="B215" s="2"/>
      <c r="C215" s="50"/>
      <c r="D215" s="51"/>
      <c r="E215" s="52" t="str">
        <f t="shared" si="7"/>
        <v/>
      </c>
      <c r="F215" s="88"/>
      <c r="G215" s="98"/>
      <c r="H215" s="2"/>
      <c r="I215" s="90"/>
      <c r="J215" s="51"/>
      <c r="K215" s="91" t="str">
        <f t="shared" si="6"/>
        <v/>
      </c>
      <c r="L215" s="9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49"/>
      <c r="B216" s="2"/>
      <c r="C216" s="50"/>
      <c r="D216" s="51"/>
      <c r="E216" s="52" t="str">
        <f t="shared" si="7"/>
        <v/>
      </c>
      <c r="F216" s="88"/>
      <c r="G216" s="98"/>
      <c r="H216" s="2"/>
      <c r="I216" s="90"/>
      <c r="J216" s="51"/>
      <c r="K216" s="91" t="str">
        <f t="shared" si="6"/>
        <v/>
      </c>
      <c r="L216" s="9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49"/>
      <c r="B217" s="2"/>
      <c r="C217" s="50"/>
      <c r="D217" s="51"/>
      <c r="E217" s="52" t="str">
        <f t="shared" si="7"/>
        <v/>
      </c>
      <c r="F217" s="88"/>
      <c r="G217" s="98"/>
      <c r="H217" s="2"/>
      <c r="I217" s="90"/>
      <c r="J217" s="51"/>
      <c r="K217" s="91" t="str">
        <f t="shared" si="6"/>
        <v/>
      </c>
      <c r="L217" s="9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49"/>
      <c r="B218" s="2"/>
      <c r="C218" s="50"/>
      <c r="D218" s="51"/>
      <c r="E218" s="52" t="str">
        <f t="shared" si="7"/>
        <v/>
      </c>
      <c r="F218" s="88"/>
      <c r="G218" s="98"/>
      <c r="H218" s="2"/>
      <c r="I218" s="90"/>
      <c r="J218" s="51"/>
      <c r="K218" s="91" t="str">
        <f t="shared" si="6"/>
        <v/>
      </c>
      <c r="L218" s="9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49"/>
      <c r="B219" s="2"/>
      <c r="C219" s="50"/>
      <c r="D219" s="51"/>
      <c r="E219" s="52" t="str">
        <f t="shared" si="7"/>
        <v/>
      </c>
      <c r="F219" s="88"/>
      <c r="G219" s="98"/>
      <c r="H219" s="2"/>
      <c r="I219" s="90"/>
      <c r="J219" s="51"/>
      <c r="K219" s="91" t="str">
        <f t="shared" si="6"/>
        <v/>
      </c>
      <c r="L219" s="9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49"/>
      <c r="B220" s="2"/>
      <c r="C220" s="50"/>
      <c r="D220" s="51"/>
      <c r="E220" s="52" t="str">
        <f t="shared" si="7"/>
        <v/>
      </c>
      <c r="F220" s="88"/>
      <c r="G220" s="98"/>
      <c r="H220" s="2"/>
      <c r="I220" s="90"/>
      <c r="J220" s="51"/>
      <c r="K220" s="91" t="str">
        <f t="shared" si="6"/>
        <v/>
      </c>
      <c r="L220" s="9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49"/>
      <c r="B221" s="2"/>
      <c r="C221" s="50"/>
      <c r="D221" s="51"/>
      <c r="E221" s="52" t="str">
        <f t="shared" si="7"/>
        <v/>
      </c>
      <c r="F221" s="88"/>
      <c r="G221" s="98"/>
      <c r="H221" s="2"/>
      <c r="I221" s="90"/>
      <c r="J221" s="51"/>
      <c r="K221" s="91" t="str">
        <f t="shared" si="6"/>
        <v/>
      </c>
      <c r="L221" s="9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49"/>
      <c r="B222" s="2"/>
      <c r="C222" s="50"/>
      <c r="D222" s="51"/>
      <c r="E222" s="52" t="str">
        <f t="shared" si="7"/>
        <v/>
      </c>
      <c r="F222" s="88"/>
      <c r="G222" s="98"/>
      <c r="H222" s="2"/>
      <c r="I222" s="90"/>
      <c r="J222" s="51"/>
      <c r="K222" s="91" t="str">
        <f t="shared" si="6"/>
        <v/>
      </c>
      <c r="L222" s="9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49"/>
      <c r="B223" s="2"/>
      <c r="C223" s="50"/>
      <c r="D223" s="51"/>
      <c r="E223" s="52" t="str">
        <f t="shared" si="7"/>
        <v/>
      </c>
      <c r="F223" s="88"/>
      <c r="G223" s="98"/>
      <c r="H223" s="2"/>
      <c r="I223" s="90"/>
      <c r="J223" s="51"/>
      <c r="K223" s="91" t="str">
        <f t="shared" si="6"/>
        <v/>
      </c>
      <c r="L223" s="9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49"/>
      <c r="B224" s="2"/>
      <c r="C224" s="50"/>
      <c r="D224" s="51"/>
      <c r="E224" s="52" t="str">
        <f t="shared" si="7"/>
        <v/>
      </c>
      <c r="F224" s="88"/>
      <c r="G224" s="98"/>
      <c r="H224" s="2"/>
      <c r="I224" s="90"/>
      <c r="J224" s="51"/>
      <c r="K224" s="91" t="str">
        <f t="shared" si="6"/>
        <v/>
      </c>
      <c r="L224" s="9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49"/>
      <c r="B225" s="2"/>
      <c r="C225" s="50"/>
      <c r="D225" s="51"/>
      <c r="E225" s="52" t="str">
        <f t="shared" si="7"/>
        <v/>
      </c>
      <c r="F225" s="88"/>
      <c r="G225" s="98"/>
      <c r="H225" s="2"/>
      <c r="I225" s="90"/>
      <c r="J225" s="51"/>
      <c r="K225" s="91" t="str">
        <f t="shared" si="6"/>
        <v/>
      </c>
      <c r="L225" s="9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49"/>
      <c r="B226" s="2"/>
      <c r="C226" s="50"/>
      <c r="D226" s="51"/>
      <c r="E226" s="52" t="str">
        <f t="shared" si="7"/>
        <v/>
      </c>
      <c r="F226" s="88"/>
      <c r="G226" s="98"/>
      <c r="H226" s="2"/>
      <c r="I226" s="90"/>
      <c r="J226" s="51"/>
      <c r="K226" s="91" t="str">
        <f t="shared" si="6"/>
        <v/>
      </c>
      <c r="L226" s="9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49"/>
      <c r="B227" s="2"/>
      <c r="C227" s="50"/>
      <c r="D227" s="51"/>
      <c r="E227" s="52" t="str">
        <f t="shared" si="7"/>
        <v/>
      </c>
      <c r="F227" s="88"/>
      <c r="G227" s="98"/>
      <c r="H227" s="2"/>
      <c r="I227" s="90"/>
      <c r="J227" s="51"/>
      <c r="K227" s="91" t="str">
        <f t="shared" si="6"/>
        <v/>
      </c>
      <c r="L227" s="9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49"/>
      <c r="B228" s="2"/>
      <c r="C228" s="50"/>
      <c r="D228" s="51"/>
      <c r="E228" s="52" t="str">
        <f t="shared" si="7"/>
        <v/>
      </c>
      <c r="F228" s="88"/>
      <c r="G228" s="98"/>
      <c r="H228" s="2"/>
      <c r="I228" s="90"/>
      <c r="J228" s="51"/>
      <c r="K228" s="91" t="str">
        <f t="shared" si="6"/>
        <v/>
      </c>
      <c r="L228" s="9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49"/>
      <c r="B229" s="2"/>
      <c r="C229" s="50"/>
      <c r="D229" s="51"/>
      <c r="E229" s="52" t="str">
        <f t="shared" si="7"/>
        <v/>
      </c>
      <c r="F229" s="88"/>
      <c r="G229" s="98"/>
      <c r="H229" s="2"/>
      <c r="I229" s="90"/>
      <c r="J229" s="51"/>
      <c r="K229" s="91" t="str">
        <f t="shared" si="6"/>
        <v/>
      </c>
      <c r="L229" s="9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49"/>
      <c r="B230" s="2"/>
      <c r="C230" s="50"/>
      <c r="D230" s="51"/>
      <c r="E230" s="52" t="str">
        <f t="shared" si="7"/>
        <v/>
      </c>
      <c r="F230" s="88"/>
      <c r="G230" s="98"/>
      <c r="H230" s="2"/>
      <c r="I230" s="90"/>
      <c r="J230" s="51"/>
      <c r="K230" s="91" t="str">
        <f t="shared" si="6"/>
        <v/>
      </c>
      <c r="L230" s="9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49"/>
      <c r="B231" s="2"/>
      <c r="C231" s="50"/>
      <c r="D231" s="51"/>
      <c r="E231" s="52" t="str">
        <f t="shared" si="7"/>
        <v/>
      </c>
      <c r="F231" s="88"/>
      <c r="G231" s="98"/>
      <c r="H231" s="2"/>
      <c r="I231" s="90"/>
      <c r="J231" s="51"/>
      <c r="K231" s="91" t="str">
        <f t="shared" si="6"/>
        <v/>
      </c>
      <c r="L231" s="9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49"/>
      <c r="B232" s="2"/>
      <c r="C232" s="50"/>
      <c r="D232" s="51"/>
      <c r="E232" s="52" t="str">
        <f t="shared" si="7"/>
        <v/>
      </c>
      <c r="F232" s="88"/>
      <c r="G232" s="98"/>
      <c r="H232" s="2"/>
      <c r="I232" s="90"/>
      <c r="J232" s="51"/>
      <c r="K232" s="91" t="str">
        <f t="shared" si="6"/>
        <v/>
      </c>
      <c r="L232" s="9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49"/>
      <c r="B233" s="2"/>
      <c r="C233" s="50"/>
      <c r="D233" s="51"/>
      <c r="E233" s="52" t="str">
        <f t="shared" si="7"/>
        <v/>
      </c>
      <c r="F233" s="88"/>
      <c r="G233" s="98"/>
      <c r="H233" s="2"/>
      <c r="I233" s="90"/>
      <c r="J233" s="51"/>
      <c r="K233" s="91" t="str">
        <f t="shared" si="6"/>
        <v/>
      </c>
      <c r="L233" s="9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49"/>
      <c r="B234" s="2"/>
      <c r="C234" s="50"/>
      <c r="D234" s="51"/>
      <c r="E234" s="52" t="str">
        <f t="shared" si="7"/>
        <v/>
      </c>
      <c r="F234" s="88"/>
      <c r="G234" s="98"/>
      <c r="H234" s="2"/>
      <c r="I234" s="90"/>
      <c r="J234" s="51"/>
      <c r="K234" s="91" t="str">
        <f t="shared" si="6"/>
        <v/>
      </c>
      <c r="L234" s="9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49"/>
      <c r="B235" s="2"/>
      <c r="C235" s="50"/>
      <c r="D235" s="51"/>
      <c r="E235" s="52" t="str">
        <f t="shared" si="7"/>
        <v/>
      </c>
      <c r="F235" s="88"/>
      <c r="G235" s="98"/>
      <c r="H235" s="2"/>
      <c r="I235" s="90"/>
      <c r="J235" s="51"/>
      <c r="K235" s="91" t="str">
        <f t="shared" si="6"/>
        <v/>
      </c>
      <c r="L235" s="9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49"/>
      <c r="B236" s="2"/>
      <c r="C236" s="50"/>
      <c r="D236" s="51"/>
      <c r="E236" s="52" t="str">
        <f t="shared" si="7"/>
        <v/>
      </c>
      <c r="F236" s="88"/>
      <c r="G236" s="98"/>
      <c r="H236" s="2"/>
      <c r="I236" s="90"/>
      <c r="J236" s="51"/>
      <c r="K236" s="91" t="str">
        <f t="shared" si="6"/>
        <v/>
      </c>
      <c r="L236" s="9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49"/>
      <c r="B237" s="2"/>
      <c r="C237" s="50"/>
      <c r="D237" s="51"/>
      <c r="E237" s="52" t="str">
        <f t="shared" si="7"/>
        <v/>
      </c>
      <c r="F237" s="88"/>
      <c r="G237" s="98"/>
      <c r="H237" s="2"/>
      <c r="I237" s="90"/>
      <c r="J237" s="51"/>
      <c r="K237" s="91" t="str">
        <f t="shared" si="6"/>
        <v/>
      </c>
      <c r="L237" s="9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49"/>
      <c r="B238" s="2"/>
      <c r="C238" s="50"/>
      <c r="D238" s="51"/>
      <c r="E238" s="52" t="str">
        <f t="shared" si="7"/>
        <v/>
      </c>
      <c r="F238" s="88"/>
      <c r="G238" s="98"/>
      <c r="H238" s="2"/>
      <c r="I238" s="90"/>
      <c r="J238" s="51"/>
      <c r="K238" s="91" t="str">
        <f t="shared" si="6"/>
        <v/>
      </c>
      <c r="L238" s="9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49"/>
      <c r="B239" s="2"/>
      <c r="C239" s="50"/>
      <c r="D239" s="51"/>
      <c r="E239" s="52" t="str">
        <f t="shared" si="7"/>
        <v/>
      </c>
      <c r="F239" s="88"/>
      <c r="G239" s="98"/>
      <c r="H239" s="2"/>
      <c r="I239" s="90"/>
      <c r="J239" s="51"/>
      <c r="K239" s="91" t="str">
        <f t="shared" si="6"/>
        <v/>
      </c>
      <c r="L239" s="9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49"/>
      <c r="B240" s="2"/>
      <c r="C240" s="50"/>
      <c r="D240" s="51"/>
      <c r="E240" s="52" t="str">
        <f t="shared" si="7"/>
        <v/>
      </c>
      <c r="F240" s="88"/>
      <c r="G240" s="98"/>
      <c r="H240" s="2"/>
      <c r="I240" s="90"/>
      <c r="J240" s="51"/>
      <c r="K240" s="91" t="str">
        <f t="shared" si="6"/>
        <v/>
      </c>
      <c r="L240" s="9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49"/>
      <c r="B241" s="2"/>
      <c r="C241" s="50"/>
      <c r="D241" s="51"/>
      <c r="E241" s="52" t="str">
        <f t="shared" si="7"/>
        <v/>
      </c>
      <c r="F241" s="88"/>
      <c r="G241" s="98"/>
      <c r="H241" s="2"/>
      <c r="I241" s="90"/>
      <c r="J241" s="51"/>
      <c r="K241" s="91" t="str">
        <f t="shared" si="6"/>
        <v/>
      </c>
      <c r="L241" s="9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49"/>
      <c r="B242" s="2"/>
      <c r="C242" s="50"/>
      <c r="D242" s="51"/>
      <c r="E242" s="52" t="str">
        <f t="shared" si="7"/>
        <v/>
      </c>
      <c r="F242" s="88"/>
      <c r="G242" s="98"/>
      <c r="H242" s="2"/>
      <c r="I242" s="90"/>
      <c r="J242" s="51"/>
      <c r="K242" s="91" t="str">
        <f t="shared" si="6"/>
        <v/>
      </c>
      <c r="L242" s="9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49"/>
      <c r="B243" s="2"/>
      <c r="C243" s="50"/>
      <c r="D243" s="51"/>
      <c r="E243" s="52" t="str">
        <f t="shared" si="7"/>
        <v/>
      </c>
      <c r="F243" s="88"/>
      <c r="G243" s="98"/>
      <c r="H243" s="2"/>
      <c r="I243" s="90"/>
      <c r="J243" s="51"/>
      <c r="K243" s="91" t="str">
        <f t="shared" si="6"/>
        <v/>
      </c>
      <c r="L243" s="9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49"/>
      <c r="B244" s="2"/>
      <c r="C244" s="50"/>
      <c r="D244" s="51"/>
      <c r="E244" s="52" t="str">
        <f t="shared" si="7"/>
        <v/>
      </c>
      <c r="F244" s="88"/>
      <c r="G244" s="98"/>
      <c r="H244" s="2"/>
      <c r="I244" s="90"/>
      <c r="J244" s="51"/>
      <c r="K244" s="91" t="str">
        <f t="shared" si="6"/>
        <v/>
      </c>
      <c r="L244" s="9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49"/>
      <c r="B245" s="2"/>
      <c r="C245" s="50"/>
      <c r="D245" s="51"/>
      <c r="E245" s="52" t="str">
        <f t="shared" si="7"/>
        <v/>
      </c>
      <c r="F245" s="88"/>
      <c r="G245" s="98"/>
      <c r="H245" s="2"/>
      <c r="I245" s="90"/>
      <c r="J245" s="51"/>
      <c r="K245" s="91" t="str">
        <f t="shared" si="6"/>
        <v/>
      </c>
      <c r="L245" s="9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49"/>
      <c r="B246" s="2"/>
      <c r="C246" s="50"/>
      <c r="D246" s="51"/>
      <c r="E246" s="52" t="str">
        <f t="shared" si="7"/>
        <v/>
      </c>
      <c r="F246" s="88"/>
      <c r="G246" s="98"/>
      <c r="H246" s="2"/>
      <c r="I246" s="90"/>
      <c r="J246" s="51"/>
      <c r="K246" s="91" t="str">
        <f t="shared" si="6"/>
        <v/>
      </c>
      <c r="L246" s="9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49"/>
      <c r="B247" s="2"/>
      <c r="C247" s="50"/>
      <c r="D247" s="51"/>
      <c r="E247" s="52" t="str">
        <f t="shared" si="7"/>
        <v/>
      </c>
      <c r="F247" s="88"/>
      <c r="G247" s="98"/>
      <c r="H247" s="2"/>
      <c r="I247" s="90"/>
      <c r="J247" s="51"/>
      <c r="K247" s="91" t="str">
        <f t="shared" si="6"/>
        <v/>
      </c>
      <c r="L247" s="9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49"/>
      <c r="B248" s="2"/>
      <c r="C248" s="50"/>
      <c r="D248" s="51"/>
      <c r="E248" s="52" t="str">
        <f t="shared" si="7"/>
        <v/>
      </c>
      <c r="F248" s="88"/>
      <c r="G248" s="98"/>
      <c r="H248" s="2"/>
      <c r="I248" s="90"/>
      <c r="J248" s="51"/>
      <c r="K248" s="91" t="str">
        <f t="shared" si="6"/>
        <v/>
      </c>
      <c r="L248" s="9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49"/>
      <c r="B249" s="2"/>
      <c r="C249" s="50"/>
      <c r="D249" s="51"/>
      <c r="E249" s="52" t="str">
        <f t="shared" si="7"/>
        <v/>
      </c>
      <c r="F249" s="88"/>
      <c r="G249" s="98"/>
      <c r="H249" s="2"/>
      <c r="I249" s="90"/>
      <c r="J249" s="51"/>
      <c r="K249" s="91" t="str">
        <f t="shared" si="6"/>
        <v/>
      </c>
      <c r="L249" s="9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49"/>
      <c r="B250" s="2"/>
      <c r="C250" s="50"/>
      <c r="D250" s="51"/>
      <c r="E250" s="52" t="str">
        <f t="shared" si="7"/>
        <v/>
      </c>
      <c r="F250" s="88"/>
      <c r="G250" s="98"/>
      <c r="H250" s="2"/>
      <c r="I250" s="90"/>
      <c r="J250" s="51"/>
      <c r="K250" s="91" t="str">
        <f t="shared" si="6"/>
        <v/>
      </c>
      <c r="L250" s="9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49"/>
      <c r="B251" s="2"/>
      <c r="C251" s="50"/>
      <c r="D251" s="51"/>
      <c r="E251" s="52" t="str">
        <f t="shared" si="7"/>
        <v/>
      </c>
      <c r="F251" s="88"/>
      <c r="G251" s="98"/>
      <c r="H251" s="2"/>
      <c r="I251" s="90"/>
      <c r="J251" s="51"/>
      <c r="K251" s="91" t="str">
        <f t="shared" si="6"/>
        <v/>
      </c>
      <c r="L251" s="9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49"/>
      <c r="B252" s="2"/>
      <c r="C252" s="50"/>
      <c r="D252" s="51"/>
      <c r="E252" s="52" t="str">
        <f t="shared" si="7"/>
        <v/>
      </c>
      <c r="F252" s="88"/>
      <c r="G252" s="98"/>
      <c r="H252" s="2"/>
      <c r="I252" s="90"/>
      <c r="J252" s="51"/>
      <c r="K252" s="91" t="str">
        <f t="shared" si="6"/>
        <v/>
      </c>
      <c r="L252" s="9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49"/>
      <c r="B253" s="2"/>
      <c r="C253" s="50"/>
      <c r="D253" s="51"/>
      <c r="E253" s="52" t="str">
        <f t="shared" si="7"/>
        <v/>
      </c>
      <c r="F253" s="88"/>
      <c r="G253" s="98"/>
      <c r="H253" s="2"/>
      <c r="I253" s="90"/>
      <c r="J253" s="51"/>
      <c r="K253" s="91" t="str">
        <f t="shared" si="6"/>
        <v/>
      </c>
      <c r="L253" s="9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49"/>
      <c r="B254" s="2"/>
      <c r="C254" s="50"/>
      <c r="D254" s="51"/>
      <c r="E254" s="52" t="str">
        <f t="shared" si="7"/>
        <v/>
      </c>
      <c r="F254" s="88"/>
      <c r="G254" s="98"/>
      <c r="H254" s="2"/>
      <c r="I254" s="90"/>
      <c r="J254" s="51"/>
      <c r="K254" s="91" t="str">
        <f t="shared" si="6"/>
        <v/>
      </c>
      <c r="L254" s="9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49"/>
      <c r="B255" s="2"/>
      <c r="C255" s="50"/>
      <c r="D255" s="51"/>
      <c r="E255" s="52" t="str">
        <f t="shared" si="7"/>
        <v/>
      </c>
      <c r="F255" s="88"/>
      <c r="G255" s="98"/>
      <c r="H255" s="2"/>
      <c r="I255" s="90"/>
      <c r="J255" s="51"/>
      <c r="K255" s="91" t="str">
        <f t="shared" si="6"/>
        <v/>
      </c>
      <c r="L255" s="9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49"/>
      <c r="B256" s="2"/>
      <c r="C256" s="50"/>
      <c r="D256" s="51"/>
      <c r="E256" s="52" t="str">
        <f t="shared" si="7"/>
        <v/>
      </c>
      <c r="F256" s="88"/>
      <c r="G256" s="98"/>
      <c r="H256" s="2"/>
      <c r="I256" s="90"/>
      <c r="J256" s="51"/>
      <c r="K256" s="91" t="str">
        <f t="shared" si="6"/>
        <v/>
      </c>
      <c r="L256" s="9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49"/>
      <c r="B257" s="2"/>
      <c r="C257" s="50"/>
      <c r="D257" s="51"/>
      <c r="E257" s="52" t="str">
        <f t="shared" si="7"/>
        <v/>
      </c>
      <c r="F257" s="88"/>
      <c r="G257" s="98"/>
      <c r="H257" s="2"/>
      <c r="I257" s="90"/>
      <c r="J257" s="51"/>
      <c r="K257" s="91" t="str">
        <f t="shared" si="6"/>
        <v/>
      </c>
      <c r="L257" s="9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49"/>
      <c r="B258" s="2"/>
      <c r="C258" s="50"/>
      <c r="D258" s="51"/>
      <c r="E258" s="52" t="str">
        <f t="shared" si="7"/>
        <v/>
      </c>
      <c r="F258" s="88"/>
      <c r="G258" s="98"/>
      <c r="H258" s="2"/>
      <c r="I258" s="90"/>
      <c r="J258" s="51"/>
      <c r="K258" s="91" t="str">
        <f t="shared" si="6"/>
        <v/>
      </c>
      <c r="L258" s="9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49"/>
      <c r="B259" s="2"/>
      <c r="C259" s="50"/>
      <c r="D259" s="51"/>
      <c r="E259" s="52" t="str">
        <f t="shared" si="7"/>
        <v/>
      </c>
      <c r="F259" s="88"/>
      <c r="G259" s="98"/>
      <c r="H259" s="2"/>
      <c r="I259" s="90"/>
      <c r="J259" s="51"/>
      <c r="K259" s="91" t="str">
        <f t="shared" si="6"/>
        <v/>
      </c>
      <c r="L259" s="9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49"/>
      <c r="B260" s="2"/>
      <c r="C260" s="50"/>
      <c r="D260" s="51"/>
      <c r="E260" s="52" t="str">
        <f t="shared" si="7"/>
        <v/>
      </c>
      <c r="F260" s="88"/>
      <c r="G260" s="98"/>
      <c r="H260" s="2"/>
      <c r="I260" s="90"/>
      <c r="J260" s="51"/>
      <c r="K260" s="91" t="str">
        <f t="shared" si="6"/>
        <v/>
      </c>
      <c r="L260" s="9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49"/>
      <c r="B261" s="2"/>
      <c r="C261" s="50"/>
      <c r="D261" s="51"/>
      <c r="E261" s="52" t="str">
        <f t="shared" si="7"/>
        <v/>
      </c>
      <c r="F261" s="88"/>
      <c r="G261" s="98"/>
      <c r="H261" s="2"/>
      <c r="I261" s="90"/>
      <c r="J261" s="51"/>
      <c r="K261" s="91" t="str">
        <f t="shared" si="6"/>
        <v/>
      </c>
      <c r="L261" s="9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49"/>
      <c r="B262" s="2"/>
      <c r="C262" s="50"/>
      <c r="D262" s="51"/>
      <c r="E262" s="52" t="str">
        <f t="shared" si="7"/>
        <v/>
      </c>
      <c r="F262" s="88"/>
      <c r="G262" s="98"/>
      <c r="H262" s="2"/>
      <c r="I262" s="90"/>
      <c r="J262" s="51"/>
      <c r="K262" s="91" t="str">
        <f t="shared" si="6"/>
        <v/>
      </c>
      <c r="L262" s="9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49"/>
      <c r="B263" s="2"/>
      <c r="C263" s="50"/>
      <c r="D263" s="51"/>
      <c r="E263" s="52" t="str">
        <f t="shared" si="7"/>
        <v/>
      </c>
      <c r="F263" s="88"/>
      <c r="G263" s="98"/>
      <c r="H263" s="2"/>
      <c r="I263" s="90"/>
      <c r="J263" s="51"/>
      <c r="K263" s="91" t="str">
        <f t="shared" si="6"/>
        <v/>
      </c>
      <c r="L263" s="9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49"/>
      <c r="B264" s="2"/>
      <c r="C264" s="50"/>
      <c r="D264" s="51"/>
      <c r="E264" s="52" t="str">
        <f t="shared" si="7"/>
        <v/>
      </c>
      <c r="F264" s="88"/>
      <c r="G264" s="98"/>
      <c r="H264" s="2"/>
      <c r="I264" s="90"/>
      <c r="J264" s="51"/>
      <c r="K264" s="91" t="str">
        <f t="shared" si="6"/>
        <v/>
      </c>
      <c r="L264" s="9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49"/>
      <c r="B265" s="2"/>
      <c r="C265" s="50"/>
      <c r="D265" s="51"/>
      <c r="E265" s="52" t="str">
        <f t="shared" si="7"/>
        <v/>
      </c>
      <c r="F265" s="88"/>
      <c r="G265" s="98"/>
      <c r="H265" s="2"/>
      <c r="I265" s="90"/>
      <c r="J265" s="51"/>
      <c r="K265" s="91" t="str">
        <f t="shared" ref="K265:K324" si="8">IF(J265=0,"",J265)</f>
        <v/>
      </c>
      <c r="L265" s="9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49"/>
      <c r="B266" s="2"/>
      <c r="C266" s="50"/>
      <c r="D266" s="51"/>
      <c r="E266" s="52" t="str">
        <f t="shared" si="7"/>
        <v/>
      </c>
      <c r="F266" s="88"/>
      <c r="G266" s="98"/>
      <c r="H266" s="2"/>
      <c r="I266" s="90"/>
      <c r="J266" s="51"/>
      <c r="K266" s="91" t="str">
        <f t="shared" si="8"/>
        <v/>
      </c>
      <c r="L266" s="9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49"/>
      <c r="B267" s="2"/>
      <c r="C267" s="50"/>
      <c r="D267" s="51"/>
      <c r="E267" s="52" t="str">
        <f t="shared" si="7"/>
        <v/>
      </c>
      <c r="F267" s="88"/>
      <c r="G267" s="98"/>
      <c r="H267" s="2"/>
      <c r="I267" s="90"/>
      <c r="J267" s="51"/>
      <c r="K267" s="91" t="str">
        <f t="shared" si="8"/>
        <v/>
      </c>
      <c r="L267" s="9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49"/>
      <c r="B268" s="2"/>
      <c r="C268" s="50"/>
      <c r="D268" s="51"/>
      <c r="E268" s="52" t="str">
        <f t="shared" si="7"/>
        <v/>
      </c>
      <c r="F268" s="88"/>
      <c r="G268" s="98"/>
      <c r="H268" s="2"/>
      <c r="I268" s="90"/>
      <c r="J268" s="51"/>
      <c r="K268" s="91" t="str">
        <f t="shared" si="8"/>
        <v/>
      </c>
      <c r="L268" s="9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49"/>
      <c r="B269" s="2"/>
      <c r="C269" s="50"/>
      <c r="D269" s="51"/>
      <c r="E269" s="52" t="str">
        <f t="shared" si="7"/>
        <v/>
      </c>
      <c r="F269" s="88"/>
      <c r="G269" s="98"/>
      <c r="H269" s="2"/>
      <c r="I269" s="90"/>
      <c r="J269" s="51"/>
      <c r="K269" s="91" t="str">
        <f t="shared" si="8"/>
        <v/>
      </c>
      <c r="L269" s="9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49"/>
      <c r="B270" s="2"/>
      <c r="C270" s="50"/>
      <c r="D270" s="51"/>
      <c r="E270" s="52" t="str">
        <f t="shared" si="7"/>
        <v/>
      </c>
      <c r="F270" s="88"/>
      <c r="G270" s="98"/>
      <c r="H270" s="2"/>
      <c r="I270" s="90"/>
      <c r="J270" s="51"/>
      <c r="K270" s="91" t="str">
        <f t="shared" si="8"/>
        <v/>
      </c>
      <c r="L270" s="9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49"/>
      <c r="B271" s="2"/>
      <c r="C271" s="50"/>
      <c r="D271" s="51"/>
      <c r="E271" s="52" t="str">
        <f t="shared" si="7"/>
        <v/>
      </c>
      <c r="F271" s="88"/>
      <c r="G271" s="98"/>
      <c r="H271" s="2"/>
      <c r="I271" s="90"/>
      <c r="J271" s="51"/>
      <c r="K271" s="91" t="str">
        <f t="shared" si="8"/>
        <v/>
      </c>
      <c r="L271" s="9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49"/>
      <c r="B272" s="2"/>
      <c r="C272" s="50"/>
      <c r="D272" s="51"/>
      <c r="E272" s="52" t="str">
        <f t="shared" si="7"/>
        <v/>
      </c>
      <c r="F272" s="88"/>
      <c r="G272" s="98"/>
      <c r="H272" s="2"/>
      <c r="I272" s="90"/>
      <c r="J272" s="51"/>
      <c r="K272" s="91" t="str">
        <f t="shared" si="8"/>
        <v/>
      </c>
      <c r="L272" s="9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49"/>
      <c r="B273" s="2"/>
      <c r="C273" s="50"/>
      <c r="D273" s="51"/>
      <c r="E273" s="52" t="str">
        <f t="shared" si="7"/>
        <v/>
      </c>
      <c r="F273" s="88"/>
      <c r="G273" s="98"/>
      <c r="H273" s="2"/>
      <c r="I273" s="90"/>
      <c r="J273" s="51"/>
      <c r="K273" s="91" t="str">
        <f t="shared" si="8"/>
        <v/>
      </c>
      <c r="L273" s="9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49"/>
      <c r="B274" s="2"/>
      <c r="C274" s="50"/>
      <c r="D274" s="51"/>
      <c r="E274" s="52" t="str">
        <f t="shared" si="7"/>
        <v/>
      </c>
      <c r="F274" s="88"/>
      <c r="G274" s="98"/>
      <c r="H274" s="2"/>
      <c r="I274" s="90"/>
      <c r="J274" s="51"/>
      <c r="K274" s="91" t="str">
        <f t="shared" si="8"/>
        <v/>
      </c>
      <c r="L274" s="9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49"/>
      <c r="B275" s="2"/>
      <c r="C275" s="50"/>
      <c r="D275" s="51"/>
      <c r="E275" s="52" t="str">
        <f t="shared" si="7"/>
        <v/>
      </c>
      <c r="F275" s="88"/>
      <c r="G275" s="98"/>
      <c r="H275" s="2"/>
      <c r="I275" s="90"/>
      <c r="J275" s="51"/>
      <c r="K275" s="91" t="str">
        <f t="shared" si="8"/>
        <v/>
      </c>
      <c r="L275" s="9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49"/>
      <c r="B276" s="2"/>
      <c r="C276" s="50"/>
      <c r="D276" s="51"/>
      <c r="E276" s="52" t="str">
        <f t="shared" si="7"/>
        <v/>
      </c>
      <c r="F276" s="88"/>
      <c r="G276" s="98"/>
      <c r="H276" s="2"/>
      <c r="I276" s="90"/>
      <c r="J276" s="51"/>
      <c r="K276" s="91" t="str">
        <f t="shared" si="8"/>
        <v/>
      </c>
      <c r="L276" s="9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49"/>
      <c r="B277" s="2"/>
      <c r="C277" s="50"/>
      <c r="D277" s="51"/>
      <c r="E277" s="52" t="str">
        <f t="shared" si="7"/>
        <v/>
      </c>
      <c r="F277" s="88"/>
      <c r="G277" s="98"/>
      <c r="H277" s="2"/>
      <c r="I277" s="90"/>
      <c r="J277" s="51"/>
      <c r="K277" s="91" t="str">
        <f t="shared" si="8"/>
        <v/>
      </c>
      <c r="L277" s="9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49"/>
      <c r="B278" s="2"/>
      <c r="C278" s="50"/>
      <c r="D278" s="51"/>
      <c r="E278" s="52" t="str">
        <f t="shared" si="7"/>
        <v/>
      </c>
      <c r="F278" s="88"/>
      <c r="G278" s="98"/>
      <c r="H278" s="2"/>
      <c r="I278" s="90"/>
      <c r="J278" s="51"/>
      <c r="K278" s="91" t="str">
        <f t="shared" si="8"/>
        <v/>
      </c>
      <c r="L278" s="9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49"/>
      <c r="B279" s="2"/>
      <c r="C279" s="50"/>
      <c r="D279" s="51"/>
      <c r="E279" s="52" t="str">
        <f t="shared" si="7"/>
        <v/>
      </c>
      <c r="F279" s="88"/>
      <c r="G279" s="98"/>
      <c r="H279" s="2"/>
      <c r="I279" s="90"/>
      <c r="J279" s="51"/>
      <c r="K279" s="91" t="str">
        <f t="shared" si="8"/>
        <v/>
      </c>
      <c r="L279" s="9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49"/>
      <c r="B280" s="2"/>
      <c r="C280" s="50"/>
      <c r="D280" s="51"/>
      <c r="E280" s="52" t="str">
        <f t="shared" si="7"/>
        <v/>
      </c>
      <c r="F280" s="88"/>
      <c r="G280" s="98"/>
      <c r="H280" s="2"/>
      <c r="I280" s="90"/>
      <c r="J280" s="51"/>
      <c r="K280" s="91" t="str">
        <f t="shared" si="8"/>
        <v/>
      </c>
      <c r="L280" s="9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49"/>
      <c r="B281" s="2"/>
      <c r="C281" s="50"/>
      <c r="D281" s="51"/>
      <c r="E281" s="52" t="str">
        <f t="shared" si="7"/>
        <v/>
      </c>
      <c r="F281" s="88"/>
      <c r="G281" s="98"/>
      <c r="H281" s="2"/>
      <c r="I281" s="90"/>
      <c r="J281" s="51"/>
      <c r="K281" s="91" t="str">
        <f t="shared" si="8"/>
        <v/>
      </c>
      <c r="L281" s="9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49"/>
      <c r="B282" s="2"/>
      <c r="C282" s="50"/>
      <c r="D282" s="51"/>
      <c r="E282" s="52" t="str">
        <f t="shared" si="7"/>
        <v/>
      </c>
      <c r="F282" s="88"/>
      <c r="G282" s="98"/>
      <c r="H282" s="2"/>
      <c r="I282" s="90"/>
      <c r="J282" s="51"/>
      <c r="K282" s="91" t="str">
        <f t="shared" si="8"/>
        <v/>
      </c>
      <c r="L282" s="9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49"/>
      <c r="B283" s="2"/>
      <c r="C283" s="50"/>
      <c r="D283" s="51"/>
      <c r="E283" s="52" t="str">
        <f t="shared" si="7"/>
        <v/>
      </c>
      <c r="F283" s="88"/>
      <c r="G283" s="98"/>
      <c r="H283" s="2"/>
      <c r="I283" s="90"/>
      <c r="J283" s="51"/>
      <c r="K283" s="91" t="str">
        <f t="shared" si="8"/>
        <v/>
      </c>
      <c r="L283" s="9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49"/>
      <c r="B284" s="2"/>
      <c r="C284" s="50"/>
      <c r="D284" s="51"/>
      <c r="E284" s="52" t="str">
        <f t="shared" si="7"/>
        <v/>
      </c>
      <c r="F284" s="88"/>
      <c r="G284" s="98"/>
      <c r="H284" s="2"/>
      <c r="I284" s="90"/>
      <c r="J284" s="51"/>
      <c r="K284" s="91" t="str">
        <f t="shared" si="8"/>
        <v/>
      </c>
      <c r="L284" s="9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49"/>
      <c r="B285" s="2"/>
      <c r="C285" s="50"/>
      <c r="D285" s="51"/>
      <c r="E285" s="52" t="str">
        <f t="shared" si="7"/>
        <v/>
      </c>
      <c r="F285" s="88"/>
      <c r="G285" s="98"/>
      <c r="H285" s="2"/>
      <c r="I285" s="90"/>
      <c r="J285" s="51"/>
      <c r="K285" s="91" t="str">
        <f t="shared" si="8"/>
        <v/>
      </c>
      <c r="L285" s="9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49"/>
      <c r="B286" s="2"/>
      <c r="C286" s="50"/>
      <c r="D286" s="51"/>
      <c r="E286" s="52" t="str">
        <f t="shared" si="7"/>
        <v/>
      </c>
      <c r="F286" s="88"/>
      <c r="G286" s="98"/>
      <c r="H286" s="2"/>
      <c r="I286" s="90"/>
      <c r="J286" s="51"/>
      <c r="K286" s="91" t="str">
        <f t="shared" si="8"/>
        <v/>
      </c>
      <c r="L286" s="9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49"/>
      <c r="B287" s="2"/>
      <c r="C287" s="50"/>
      <c r="D287" s="51"/>
      <c r="E287" s="52" t="str">
        <f t="shared" si="7"/>
        <v/>
      </c>
      <c r="F287" s="88"/>
      <c r="G287" s="98"/>
      <c r="H287" s="2"/>
      <c r="I287" s="90"/>
      <c r="J287" s="51"/>
      <c r="K287" s="91" t="str">
        <f t="shared" si="8"/>
        <v/>
      </c>
      <c r="L287" s="9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49"/>
      <c r="B288" s="2"/>
      <c r="C288" s="50"/>
      <c r="D288" s="51"/>
      <c r="E288" s="52" t="str">
        <f t="shared" si="7"/>
        <v/>
      </c>
      <c r="F288" s="88"/>
      <c r="G288" s="98"/>
      <c r="H288" s="2"/>
      <c r="I288" s="90"/>
      <c r="J288" s="51"/>
      <c r="K288" s="91" t="str">
        <f t="shared" si="8"/>
        <v/>
      </c>
      <c r="L288" s="9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49"/>
      <c r="B289" s="2"/>
      <c r="C289" s="50"/>
      <c r="D289" s="51"/>
      <c r="E289" s="52" t="str">
        <f t="shared" si="7"/>
        <v/>
      </c>
      <c r="F289" s="88"/>
      <c r="G289" s="98"/>
      <c r="H289" s="2"/>
      <c r="I289" s="90"/>
      <c r="J289" s="51"/>
      <c r="K289" s="91" t="str">
        <f t="shared" si="8"/>
        <v/>
      </c>
      <c r="L289" s="9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49"/>
      <c r="B290" s="2"/>
      <c r="C290" s="50"/>
      <c r="D290" s="51"/>
      <c r="E290" s="52" t="str">
        <f t="shared" si="7"/>
        <v/>
      </c>
      <c r="F290" s="88"/>
      <c r="G290" s="98"/>
      <c r="H290" s="2"/>
      <c r="I290" s="90"/>
      <c r="J290" s="51"/>
      <c r="K290" s="91" t="str">
        <f t="shared" si="8"/>
        <v/>
      </c>
      <c r="L290" s="9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49"/>
      <c r="B291" s="2"/>
      <c r="C291" s="50"/>
      <c r="D291" s="51"/>
      <c r="E291" s="52" t="str">
        <f t="shared" si="7"/>
        <v/>
      </c>
      <c r="F291" s="88"/>
      <c r="G291" s="98"/>
      <c r="H291" s="2"/>
      <c r="I291" s="90"/>
      <c r="J291" s="51"/>
      <c r="K291" s="91" t="str">
        <f t="shared" si="8"/>
        <v/>
      </c>
      <c r="L291" s="9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49"/>
      <c r="B292" s="2"/>
      <c r="C292" s="50"/>
      <c r="D292" s="51"/>
      <c r="E292" s="52" t="str">
        <f t="shared" si="7"/>
        <v/>
      </c>
      <c r="F292" s="88"/>
      <c r="G292" s="98"/>
      <c r="H292" s="2"/>
      <c r="I292" s="90"/>
      <c r="J292" s="51"/>
      <c r="K292" s="91" t="str">
        <f t="shared" si="8"/>
        <v/>
      </c>
      <c r="L292" s="9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49"/>
      <c r="B293" s="2"/>
      <c r="C293" s="50"/>
      <c r="D293" s="51"/>
      <c r="E293" s="52" t="str">
        <f t="shared" si="7"/>
        <v/>
      </c>
      <c r="F293" s="88"/>
      <c r="G293" s="98"/>
      <c r="H293" s="2"/>
      <c r="I293" s="90"/>
      <c r="J293" s="51"/>
      <c r="K293" s="91" t="str">
        <f t="shared" si="8"/>
        <v/>
      </c>
      <c r="L293" s="9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49"/>
      <c r="B294" s="2"/>
      <c r="C294" s="50"/>
      <c r="D294" s="51"/>
      <c r="E294" s="52" t="str">
        <f t="shared" si="7"/>
        <v/>
      </c>
      <c r="F294" s="88"/>
      <c r="G294" s="98"/>
      <c r="H294" s="2"/>
      <c r="I294" s="90"/>
      <c r="J294" s="51"/>
      <c r="K294" s="91" t="str">
        <f t="shared" si="8"/>
        <v/>
      </c>
      <c r="L294" s="9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49"/>
      <c r="B295" s="2"/>
      <c r="C295" s="50"/>
      <c r="D295" s="51"/>
      <c r="E295" s="52" t="str">
        <f t="shared" si="7"/>
        <v/>
      </c>
      <c r="F295" s="88"/>
      <c r="G295" s="98"/>
      <c r="H295" s="2"/>
      <c r="I295" s="90"/>
      <c r="J295" s="51"/>
      <c r="K295" s="91" t="str">
        <f t="shared" si="8"/>
        <v/>
      </c>
      <c r="L295" s="9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49"/>
      <c r="B296" s="2"/>
      <c r="C296" s="50"/>
      <c r="D296" s="51"/>
      <c r="E296" s="52" t="str">
        <f t="shared" si="7"/>
        <v/>
      </c>
      <c r="F296" s="88"/>
      <c r="G296" s="98"/>
      <c r="H296" s="2"/>
      <c r="I296" s="90"/>
      <c r="J296" s="51"/>
      <c r="K296" s="91" t="str">
        <f t="shared" si="8"/>
        <v/>
      </c>
      <c r="L296" s="9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49"/>
      <c r="B297" s="2"/>
      <c r="C297" s="50"/>
      <c r="D297" s="51"/>
      <c r="E297" s="52" t="str">
        <f t="shared" si="7"/>
        <v/>
      </c>
      <c r="F297" s="88"/>
      <c r="G297" s="98"/>
      <c r="H297" s="2"/>
      <c r="I297" s="90"/>
      <c r="J297" s="51"/>
      <c r="K297" s="91" t="str">
        <f t="shared" si="8"/>
        <v/>
      </c>
      <c r="L297" s="9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49"/>
      <c r="B298" s="2"/>
      <c r="C298" s="50"/>
      <c r="D298" s="51"/>
      <c r="E298" s="52" t="str">
        <f t="shared" si="7"/>
        <v/>
      </c>
      <c r="F298" s="88"/>
      <c r="G298" s="98"/>
      <c r="H298" s="2"/>
      <c r="I298" s="90"/>
      <c r="J298" s="51"/>
      <c r="K298" s="91" t="str">
        <f t="shared" si="8"/>
        <v/>
      </c>
      <c r="L298" s="9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49"/>
      <c r="B299" s="2"/>
      <c r="C299" s="50"/>
      <c r="D299" s="51"/>
      <c r="E299" s="52" t="str">
        <f t="shared" si="7"/>
        <v/>
      </c>
      <c r="F299" s="88"/>
      <c r="G299" s="98"/>
      <c r="H299" s="2"/>
      <c r="I299" s="90"/>
      <c r="J299" s="51"/>
      <c r="K299" s="91" t="str">
        <f t="shared" si="8"/>
        <v/>
      </c>
      <c r="L299" s="9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49"/>
      <c r="B300" s="2"/>
      <c r="C300" s="50"/>
      <c r="D300" s="51"/>
      <c r="E300" s="52" t="str">
        <f t="shared" si="7"/>
        <v/>
      </c>
      <c r="F300" s="88"/>
      <c r="G300" s="98"/>
      <c r="H300" s="2"/>
      <c r="I300" s="90"/>
      <c r="J300" s="51"/>
      <c r="K300" s="91" t="str">
        <f t="shared" si="8"/>
        <v/>
      </c>
      <c r="L300" s="9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49"/>
      <c r="B301" s="2"/>
      <c r="C301" s="50"/>
      <c r="D301" s="51"/>
      <c r="E301" s="52" t="str">
        <f t="shared" si="7"/>
        <v/>
      </c>
      <c r="F301" s="88"/>
      <c r="G301" s="98"/>
      <c r="H301" s="2"/>
      <c r="I301" s="90"/>
      <c r="J301" s="51"/>
      <c r="K301" s="91" t="str">
        <f t="shared" si="8"/>
        <v/>
      </c>
      <c r="L301" s="9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49"/>
      <c r="B302" s="2"/>
      <c r="C302" s="50"/>
      <c r="D302" s="51"/>
      <c r="E302" s="52" t="str">
        <f t="shared" si="7"/>
        <v/>
      </c>
      <c r="F302" s="88"/>
      <c r="G302" s="98"/>
      <c r="H302" s="2"/>
      <c r="I302" s="90"/>
      <c r="J302" s="51"/>
      <c r="K302" s="91" t="str">
        <f t="shared" si="8"/>
        <v/>
      </c>
      <c r="L302" s="9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49"/>
      <c r="B303" s="2"/>
      <c r="C303" s="50"/>
      <c r="D303" s="51"/>
      <c r="E303" s="52" t="str">
        <f t="shared" si="7"/>
        <v/>
      </c>
      <c r="F303" s="88"/>
      <c r="G303" s="98"/>
      <c r="H303" s="2"/>
      <c r="I303" s="90"/>
      <c r="J303" s="51"/>
      <c r="K303" s="91" t="str">
        <f t="shared" si="8"/>
        <v/>
      </c>
      <c r="L303" s="9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49"/>
      <c r="B304" s="2"/>
      <c r="C304" s="50"/>
      <c r="D304" s="51"/>
      <c r="E304" s="52" t="str">
        <f t="shared" si="7"/>
        <v/>
      </c>
      <c r="F304" s="88"/>
      <c r="G304" s="98"/>
      <c r="H304" s="2"/>
      <c r="I304" s="90"/>
      <c r="J304" s="51"/>
      <c r="K304" s="91" t="str">
        <f t="shared" si="8"/>
        <v/>
      </c>
      <c r="L304" s="9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49"/>
      <c r="B305" s="2"/>
      <c r="C305" s="50"/>
      <c r="D305" s="51"/>
      <c r="E305" s="52" t="str">
        <f t="shared" si="7"/>
        <v/>
      </c>
      <c r="F305" s="88"/>
      <c r="G305" s="98"/>
      <c r="H305" s="2"/>
      <c r="I305" s="90"/>
      <c r="J305" s="51"/>
      <c r="K305" s="91" t="str">
        <f t="shared" si="8"/>
        <v/>
      </c>
      <c r="L305" s="9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49"/>
      <c r="B306" s="2"/>
      <c r="C306" s="50"/>
      <c r="D306" s="51"/>
      <c r="E306" s="52" t="str">
        <f t="shared" si="7"/>
        <v/>
      </c>
      <c r="F306" s="88"/>
      <c r="G306" s="98"/>
      <c r="H306" s="2"/>
      <c r="I306" s="90"/>
      <c r="J306" s="51"/>
      <c r="K306" s="91" t="str">
        <f t="shared" si="8"/>
        <v/>
      </c>
      <c r="L306" s="9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49"/>
      <c r="B307" s="2"/>
      <c r="C307" s="50"/>
      <c r="D307" s="51"/>
      <c r="E307" s="52" t="str">
        <f t="shared" si="7"/>
        <v/>
      </c>
      <c r="F307" s="88"/>
      <c r="G307" s="98"/>
      <c r="H307" s="2"/>
      <c r="I307" s="90"/>
      <c r="J307" s="51"/>
      <c r="K307" s="91" t="str">
        <f t="shared" si="8"/>
        <v/>
      </c>
      <c r="L307" s="9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49"/>
      <c r="B308" s="2"/>
      <c r="C308" s="50"/>
      <c r="D308" s="51"/>
      <c r="E308" s="52" t="str">
        <f t="shared" si="7"/>
        <v/>
      </c>
      <c r="F308" s="88"/>
      <c r="G308" s="98"/>
      <c r="H308" s="2"/>
      <c r="I308" s="90"/>
      <c r="J308" s="51"/>
      <c r="K308" s="91" t="str">
        <f t="shared" si="8"/>
        <v/>
      </c>
      <c r="L308" s="9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49"/>
      <c r="B309" s="2"/>
      <c r="C309" s="50"/>
      <c r="D309" s="51"/>
      <c r="E309" s="52" t="str">
        <f t="shared" si="7"/>
        <v/>
      </c>
      <c r="F309" s="88"/>
      <c r="G309" s="98"/>
      <c r="H309" s="2"/>
      <c r="I309" s="90"/>
      <c r="J309" s="51"/>
      <c r="K309" s="91" t="str">
        <f t="shared" si="8"/>
        <v/>
      </c>
      <c r="L309" s="9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49"/>
      <c r="B310" s="2"/>
      <c r="C310" s="50"/>
      <c r="D310" s="51"/>
      <c r="E310" s="52" t="str">
        <f t="shared" si="7"/>
        <v/>
      </c>
      <c r="F310" s="88"/>
      <c r="G310" s="98"/>
      <c r="H310" s="2"/>
      <c r="I310" s="90"/>
      <c r="J310" s="51"/>
      <c r="K310" s="91" t="str">
        <f t="shared" si="8"/>
        <v/>
      </c>
      <c r="L310" s="9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49"/>
      <c r="B311" s="2"/>
      <c r="C311" s="50"/>
      <c r="D311" s="51"/>
      <c r="E311" s="52" t="str">
        <f t="shared" si="7"/>
        <v/>
      </c>
      <c r="F311" s="88"/>
      <c r="G311" s="98"/>
      <c r="H311" s="2"/>
      <c r="I311" s="90"/>
      <c r="J311" s="51"/>
      <c r="K311" s="91" t="str">
        <f t="shared" si="8"/>
        <v/>
      </c>
      <c r="L311" s="9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49"/>
      <c r="B312" s="2"/>
      <c r="C312" s="50"/>
      <c r="D312" s="51"/>
      <c r="E312" s="52" t="str">
        <f t="shared" si="7"/>
        <v/>
      </c>
      <c r="F312" s="88"/>
      <c r="G312" s="98"/>
      <c r="H312" s="2"/>
      <c r="I312" s="90"/>
      <c r="J312" s="51"/>
      <c r="K312" s="91" t="str">
        <f t="shared" si="8"/>
        <v/>
      </c>
      <c r="L312" s="9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49"/>
      <c r="B313" s="2"/>
      <c r="C313" s="50"/>
      <c r="D313" s="51"/>
      <c r="E313" s="52" t="str">
        <f t="shared" si="7"/>
        <v/>
      </c>
      <c r="F313" s="88"/>
      <c r="G313" s="98"/>
      <c r="H313" s="2"/>
      <c r="I313" s="90"/>
      <c r="J313" s="51"/>
      <c r="K313" s="91" t="str">
        <f t="shared" si="8"/>
        <v/>
      </c>
      <c r="L313" s="9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49"/>
      <c r="B314" s="2"/>
      <c r="C314" s="50"/>
      <c r="D314" s="51"/>
      <c r="E314" s="52" t="str">
        <f t="shared" si="7"/>
        <v/>
      </c>
      <c r="F314" s="88"/>
      <c r="G314" s="98"/>
      <c r="H314" s="2"/>
      <c r="I314" s="90"/>
      <c r="J314" s="51"/>
      <c r="K314" s="91" t="str">
        <f t="shared" si="8"/>
        <v/>
      </c>
      <c r="L314" s="9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49"/>
      <c r="B315" s="2"/>
      <c r="C315" s="50"/>
      <c r="D315" s="51"/>
      <c r="E315" s="52" t="str">
        <f t="shared" si="7"/>
        <v/>
      </c>
      <c r="F315" s="88"/>
      <c r="G315" s="98"/>
      <c r="H315" s="2"/>
      <c r="I315" s="90"/>
      <c r="J315" s="51"/>
      <c r="K315" s="91" t="str">
        <f t="shared" si="8"/>
        <v/>
      </c>
      <c r="L315" s="9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49"/>
      <c r="B316" s="2"/>
      <c r="C316" s="50"/>
      <c r="D316" s="51"/>
      <c r="E316" s="52" t="str">
        <f t="shared" si="7"/>
        <v/>
      </c>
      <c r="F316" s="88"/>
      <c r="G316" s="98"/>
      <c r="H316" s="2"/>
      <c r="I316" s="90"/>
      <c r="J316" s="51"/>
      <c r="K316" s="91" t="str">
        <f t="shared" si="8"/>
        <v/>
      </c>
      <c r="L316" s="9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49"/>
      <c r="B317" s="2"/>
      <c r="C317" s="50"/>
      <c r="D317" s="51"/>
      <c r="E317" s="52" t="str">
        <f t="shared" si="7"/>
        <v/>
      </c>
      <c r="F317" s="88"/>
      <c r="G317" s="98"/>
      <c r="H317" s="2"/>
      <c r="I317" s="90"/>
      <c r="J317" s="51"/>
      <c r="K317" s="91" t="str">
        <f t="shared" si="8"/>
        <v/>
      </c>
      <c r="L317" s="9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49"/>
      <c r="B318" s="2"/>
      <c r="C318" s="50"/>
      <c r="D318" s="51"/>
      <c r="E318" s="52" t="str">
        <f t="shared" si="7"/>
        <v/>
      </c>
      <c r="F318" s="88"/>
      <c r="G318" s="98"/>
      <c r="H318" s="2"/>
      <c r="I318" s="90"/>
      <c r="J318" s="51"/>
      <c r="K318" s="91" t="str">
        <f t="shared" si="8"/>
        <v/>
      </c>
      <c r="L318" s="9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49"/>
      <c r="B319" s="2"/>
      <c r="C319" s="50"/>
      <c r="D319" s="51"/>
      <c r="E319" s="52" t="str">
        <f t="shared" si="7"/>
        <v/>
      </c>
      <c r="F319" s="88"/>
      <c r="G319" s="98"/>
      <c r="H319" s="2"/>
      <c r="I319" s="90"/>
      <c r="J319" s="51"/>
      <c r="K319" s="91" t="str">
        <f t="shared" si="8"/>
        <v/>
      </c>
      <c r="L319" s="9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49"/>
      <c r="B320" s="2"/>
      <c r="C320" s="50"/>
      <c r="D320" s="51"/>
      <c r="E320" s="52" t="str">
        <f t="shared" si="7"/>
        <v/>
      </c>
      <c r="F320" s="88"/>
      <c r="G320" s="98"/>
      <c r="H320" s="2"/>
      <c r="I320" s="90"/>
      <c r="J320" s="51"/>
      <c r="K320" s="91" t="str">
        <f t="shared" si="8"/>
        <v/>
      </c>
      <c r="L320" s="9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49"/>
      <c r="B321" s="2"/>
      <c r="C321" s="50"/>
      <c r="D321" s="51"/>
      <c r="E321" s="52" t="str">
        <f t="shared" si="7"/>
        <v/>
      </c>
      <c r="F321" s="88"/>
      <c r="G321" s="98"/>
      <c r="H321" s="2"/>
      <c r="I321" s="90"/>
      <c r="J321" s="51"/>
      <c r="K321" s="91" t="str">
        <f t="shared" si="8"/>
        <v/>
      </c>
      <c r="L321" s="9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49"/>
      <c r="B322" s="2"/>
      <c r="C322" s="50"/>
      <c r="D322" s="51"/>
      <c r="E322" s="52" t="str">
        <f t="shared" si="7"/>
        <v/>
      </c>
      <c r="F322" s="88"/>
      <c r="G322" s="98"/>
      <c r="H322" s="2"/>
      <c r="I322" s="90"/>
      <c r="J322" s="51"/>
      <c r="K322" s="91" t="str">
        <f t="shared" si="8"/>
        <v/>
      </c>
      <c r="L322" s="9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49"/>
      <c r="B323" s="2"/>
      <c r="C323" s="50"/>
      <c r="D323" s="51"/>
      <c r="E323" s="52" t="str">
        <f t="shared" si="7"/>
        <v/>
      </c>
      <c r="F323" s="88"/>
      <c r="G323" s="98"/>
      <c r="H323" s="2"/>
      <c r="I323" s="90"/>
      <c r="J323" s="51"/>
      <c r="K323" s="91" t="str">
        <f t="shared" si="8"/>
        <v/>
      </c>
      <c r="L323" s="9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49"/>
      <c r="B324" s="2"/>
      <c r="C324" s="50"/>
      <c r="D324" s="51"/>
      <c r="E324" s="52" t="str">
        <f t="shared" si="7"/>
        <v/>
      </c>
      <c r="F324" s="88"/>
      <c r="G324" s="98"/>
      <c r="H324" s="2"/>
      <c r="I324" s="90"/>
      <c r="J324" s="51"/>
      <c r="K324" s="91" t="str">
        <f t="shared" si="8"/>
        <v/>
      </c>
      <c r="L324" s="9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49"/>
      <c r="B325" s="2"/>
      <c r="C325" s="50"/>
      <c r="D325" s="51"/>
      <c r="E325" s="52"/>
      <c r="F325" s="88"/>
      <c r="G325" s="98"/>
      <c r="H325" s="2"/>
      <c r="I325" s="90"/>
      <c r="J325" s="51"/>
      <c r="K325" s="91"/>
      <c r="L325" s="9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49"/>
      <c r="B326" s="2"/>
      <c r="C326" s="50"/>
      <c r="D326" s="51"/>
      <c r="E326" s="52"/>
      <c r="F326" s="88"/>
      <c r="G326" s="98"/>
      <c r="H326" s="2"/>
      <c r="I326" s="90"/>
      <c r="J326" s="51"/>
      <c r="K326" s="91"/>
      <c r="L326" s="9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49"/>
      <c r="B327" s="2"/>
      <c r="C327" s="50"/>
      <c r="D327" s="51"/>
      <c r="E327" s="52"/>
      <c r="F327" s="88"/>
      <c r="G327" s="98"/>
      <c r="H327" s="2"/>
      <c r="I327" s="90"/>
      <c r="J327" s="51"/>
      <c r="K327" s="91"/>
      <c r="L327" s="9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49"/>
      <c r="B328" s="2"/>
      <c r="C328" s="50"/>
      <c r="D328" s="51"/>
      <c r="E328" s="52"/>
      <c r="F328" s="88"/>
      <c r="G328" s="98"/>
      <c r="H328" s="2"/>
      <c r="I328" s="90"/>
      <c r="J328" s="51"/>
      <c r="K328" s="91"/>
      <c r="L328" s="9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49"/>
      <c r="B329" s="2"/>
      <c r="C329" s="50"/>
      <c r="D329" s="51"/>
      <c r="E329" s="52"/>
      <c r="F329" s="88"/>
      <c r="G329" s="98"/>
      <c r="H329" s="2"/>
      <c r="I329" s="90"/>
      <c r="J329" s="51"/>
      <c r="K329" s="91"/>
      <c r="L329" s="9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49"/>
      <c r="B330" s="2"/>
      <c r="C330" s="50"/>
      <c r="D330" s="51"/>
      <c r="E330" s="52"/>
      <c r="F330" s="88"/>
      <c r="G330" s="98"/>
      <c r="H330" s="2"/>
      <c r="I330" s="90"/>
      <c r="J330" s="51"/>
      <c r="K330" s="91"/>
      <c r="L330" s="9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49"/>
      <c r="B331" s="2"/>
      <c r="C331" s="50"/>
      <c r="D331" s="51"/>
      <c r="E331" s="52"/>
      <c r="F331" s="88"/>
      <c r="G331" s="98"/>
      <c r="H331" s="2"/>
      <c r="I331" s="90"/>
      <c r="J331" s="51"/>
      <c r="K331" s="91"/>
      <c r="L331" s="9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49"/>
      <c r="B332" s="2"/>
      <c r="C332" s="50"/>
      <c r="D332" s="51"/>
      <c r="E332" s="52"/>
      <c r="F332" s="88"/>
      <c r="G332" s="98"/>
      <c r="H332" s="2"/>
      <c r="I332" s="90"/>
      <c r="J332" s="51"/>
      <c r="K332" s="91"/>
      <c r="L332" s="9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49"/>
      <c r="B333" s="2"/>
      <c r="C333" s="50"/>
      <c r="D333" s="51"/>
      <c r="E333" s="52"/>
      <c r="F333" s="88"/>
      <c r="G333" s="98"/>
      <c r="H333" s="2"/>
      <c r="I333" s="90"/>
      <c r="J333" s="51"/>
      <c r="K333" s="91"/>
      <c r="L333" s="9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49"/>
      <c r="B334" s="2"/>
      <c r="C334" s="50"/>
      <c r="D334" s="51"/>
      <c r="E334" s="52"/>
      <c r="F334" s="88"/>
      <c r="G334" s="98"/>
      <c r="H334" s="2"/>
      <c r="I334" s="90"/>
      <c r="J334" s="51"/>
      <c r="K334" s="91"/>
      <c r="L334" s="9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49"/>
      <c r="B335" s="2"/>
      <c r="C335" s="50"/>
      <c r="D335" s="51"/>
      <c r="E335" s="52"/>
      <c r="F335" s="88"/>
      <c r="G335" s="98"/>
      <c r="H335" s="2"/>
      <c r="I335" s="90"/>
      <c r="J335" s="51"/>
      <c r="K335" s="91"/>
      <c r="L335" s="9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49"/>
      <c r="B336" s="2"/>
      <c r="C336" s="50"/>
      <c r="D336" s="51"/>
      <c r="E336" s="52"/>
      <c r="F336" s="88"/>
      <c r="G336" s="98"/>
      <c r="H336" s="2"/>
      <c r="I336" s="90"/>
      <c r="J336" s="51"/>
      <c r="K336" s="91"/>
      <c r="L336" s="9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49"/>
      <c r="B337" s="2"/>
      <c r="C337" s="50"/>
      <c r="D337" s="51"/>
      <c r="E337" s="52"/>
      <c r="F337" s="88"/>
      <c r="G337" s="98"/>
      <c r="H337" s="2"/>
      <c r="I337" s="90"/>
      <c r="J337" s="51"/>
      <c r="K337" s="91"/>
      <c r="L337" s="9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49"/>
      <c r="B338" s="2"/>
      <c r="C338" s="50"/>
      <c r="D338" s="51"/>
      <c r="E338" s="52"/>
      <c r="F338" s="88"/>
      <c r="G338" s="98"/>
      <c r="H338" s="2"/>
      <c r="I338" s="90"/>
      <c r="J338" s="51"/>
      <c r="K338" s="91"/>
      <c r="L338" s="9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49"/>
      <c r="B339" s="2"/>
      <c r="C339" s="50"/>
      <c r="D339" s="51"/>
      <c r="E339" s="52"/>
      <c r="F339" s="88"/>
      <c r="G339" s="98"/>
      <c r="H339" s="2"/>
      <c r="I339" s="90"/>
      <c r="J339" s="51"/>
      <c r="K339" s="91"/>
      <c r="L339" s="9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49"/>
      <c r="B340" s="2"/>
      <c r="C340" s="50"/>
      <c r="D340" s="51"/>
      <c r="E340" s="52"/>
      <c r="F340" s="88"/>
      <c r="G340" s="98"/>
      <c r="H340" s="2"/>
      <c r="I340" s="90"/>
      <c r="J340" s="51"/>
      <c r="K340" s="91"/>
      <c r="L340" s="9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49"/>
      <c r="B341" s="2"/>
      <c r="C341" s="50"/>
      <c r="D341" s="51"/>
      <c r="E341" s="52"/>
      <c r="F341" s="88"/>
      <c r="G341" s="98"/>
      <c r="H341" s="2"/>
      <c r="I341" s="90"/>
      <c r="J341" s="51"/>
      <c r="K341" s="91"/>
      <c r="L341" s="9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49"/>
      <c r="B342" s="2"/>
      <c r="C342" s="50"/>
      <c r="D342" s="51"/>
      <c r="E342" s="52"/>
      <c r="F342" s="88"/>
      <c r="G342" s="98"/>
      <c r="H342" s="2"/>
      <c r="I342" s="90"/>
      <c r="J342" s="51"/>
      <c r="K342" s="91"/>
      <c r="L342" s="9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49"/>
      <c r="B343" s="2"/>
      <c r="C343" s="50"/>
      <c r="D343" s="51"/>
      <c r="E343" s="52"/>
      <c r="F343" s="88"/>
      <c r="G343" s="98"/>
      <c r="H343" s="2"/>
      <c r="I343" s="90"/>
      <c r="J343" s="51"/>
      <c r="K343" s="91"/>
      <c r="L343" s="9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49"/>
      <c r="B344" s="2"/>
      <c r="C344" s="50"/>
      <c r="D344" s="51"/>
      <c r="E344" s="52"/>
      <c r="F344" s="88"/>
      <c r="G344" s="98"/>
      <c r="H344" s="2"/>
      <c r="I344" s="90"/>
      <c r="J344" s="51"/>
      <c r="K344" s="91"/>
      <c r="L344" s="9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49"/>
      <c r="B345" s="2"/>
      <c r="C345" s="50"/>
      <c r="D345" s="51"/>
      <c r="E345" s="52"/>
      <c r="F345" s="88"/>
      <c r="G345" s="98"/>
      <c r="H345" s="2"/>
      <c r="I345" s="90"/>
      <c r="J345" s="51"/>
      <c r="K345" s="91"/>
      <c r="L345" s="9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49"/>
      <c r="B346" s="2"/>
      <c r="C346" s="50"/>
      <c r="D346" s="51"/>
      <c r="E346" s="52"/>
      <c r="F346" s="88"/>
      <c r="G346" s="98"/>
      <c r="H346" s="2"/>
      <c r="I346" s="90"/>
      <c r="J346" s="51"/>
      <c r="K346" s="91"/>
      <c r="L346" s="9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49"/>
      <c r="B347" s="2"/>
      <c r="C347" s="50"/>
      <c r="D347" s="51"/>
      <c r="E347" s="52"/>
      <c r="F347" s="88"/>
      <c r="G347" s="98"/>
      <c r="H347" s="2"/>
      <c r="I347" s="90"/>
      <c r="J347" s="51"/>
      <c r="K347" s="91"/>
      <c r="L347" s="9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49"/>
      <c r="B348" s="2"/>
      <c r="C348" s="50"/>
      <c r="D348" s="51"/>
      <c r="E348" s="52"/>
      <c r="F348" s="88"/>
      <c r="G348" s="98"/>
      <c r="H348" s="2"/>
      <c r="I348" s="90"/>
      <c r="J348" s="51"/>
      <c r="K348" s="91"/>
      <c r="L348" s="9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49"/>
      <c r="B349" s="2"/>
      <c r="C349" s="50"/>
      <c r="D349" s="51"/>
      <c r="E349" s="52"/>
      <c r="F349" s="88"/>
      <c r="G349" s="98"/>
      <c r="H349" s="2"/>
      <c r="I349" s="90"/>
      <c r="J349" s="51"/>
      <c r="K349" s="91"/>
      <c r="L349" s="9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49"/>
      <c r="B350" s="2"/>
      <c r="C350" s="50"/>
      <c r="D350" s="51"/>
      <c r="E350" s="52"/>
      <c r="F350" s="88"/>
      <c r="G350" s="98"/>
      <c r="H350" s="2"/>
      <c r="I350" s="90"/>
      <c r="J350" s="51"/>
      <c r="K350" s="91"/>
      <c r="L350" s="9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49"/>
      <c r="B351" s="2"/>
      <c r="C351" s="50"/>
      <c r="D351" s="51"/>
      <c r="E351" s="52"/>
      <c r="F351" s="88"/>
      <c r="G351" s="98"/>
      <c r="H351" s="2"/>
      <c r="I351" s="90"/>
      <c r="J351" s="51"/>
      <c r="K351" s="91"/>
      <c r="L351" s="9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49"/>
      <c r="B352" s="2"/>
      <c r="C352" s="50"/>
      <c r="D352" s="51"/>
      <c r="E352" s="52"/>
      <c r="F352" s="88"/>
      <c r="G352" s="98"/>
      <c r="H352" s="2"/>
      <c r="I352" s="90"/>
      <c r="J352" s="51"/>
      <c r="K352" s="91"/>
      <c r="L352" s="9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49"/>
      <c r="B353" s="2"/>
      <c r="C353" s="50"/>
      <c r="D353" s="51"/>
      <c r="E353" s="52"/>
      <c r="F353" s="88"/>
      <c r="G353" s="98"/>
      <c r="H353" s="2"/>
      <c r="I353" s="90"/>
      <c r="J353" s="51"/>
      <c r="K353" s="91"/>
      <c r="L353" s="9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49"/>
      <c r="B354" s="2"/>
      <c r="C354" s="50"/>
      <c r="D354" s="51"/>
      <c r="E354" s="52"/>
      <c r="F354" s="88"/>
      <c r="G354" s="98"/>
      <c r="H354" s="2"/>
      <c r="I354" s="90"/>
      <c r="J354" s="51"/>
      <c r="K354" s="91"/>
      <c r="L354" s="9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49"/>
      <c r="B355" s="2"/>
      <c r="C355" s="50"/>
      <c r="D355" s="51"/>
      <c r="E355" s="52"/>
      <c r="F355" s="88"/>
      <c r="G355" s="98"/>
      <c r="H355" s="2"/>
      <c r="I355" s="90"/>
      <c r="J355" s="51"/>
      <c r="K355" s="91"/>
      <c r="L355" s="9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49"/>
      <c r="B356" s="2"/>
      <c r="C356" s="50"/>
      <c r="D356" s="51"/>
      <c r="E356" s="52"/>
      <c r="F356" s="88"/>
      <c r="G356" s="98"/>
      <c r="H356" s="2"/>
      <c r="I356" s="90"/>
      <c r="J356" s="51"/>
      <c r="K356" s="91"/>
      <c r="L356" s="9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49"/>
      <c r="B357" s="2"/>
      <c r="C357" s="50"/>
      <c r="D357" s="51"/>
      <c r="E357" s="52"/>
      <c r="F357" s="88"/>
      <c r="G357" s="98"/>
      <c r="H357" s="2"/>
      <c r="I357" s="90"/>
      <c r="J357" s="51"/>
      <c r="K357" s="91"/>
      <c r="L357" s="9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49"/>
      <c r="B358" s="2"/>
      <c r="C358" s="50"/>
      <c r="D358" s="51"/>
      <c r="E358" s="52"/>
      <c r="F358" s="88"/>
      <c r="G358" s="98"/>
      <c r="H358" s="2"/>
      <c r="I358" s="90"/>
      <c r="J358" s="51"/>
      <c r="K358" s="91"/>
      <c r="L358" s="9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49"/>
      <c r="B359" s="2"/>
      <c r="C359" s="50"/>
      <c r="D359" s="51"/>
      <c r="E359" s="52"/>
      <c r="F359" s="88"/>
      <c r="G359" s="98"/>
      <c r="H359" s="2"/>
      <c r="I359" s="90"/>
      <c r="J359" s="51"/>
      <c r="K359" s="91"/>
      <c r="L359" s="9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49"/>
      <c r="B360" s="2"/>
      <c r="C360" s="50"/>
      <c r="D360" s="51"/>
      <c r="E360" s="52"/>
      <c r="F360" s="88"/>
      <c r="G360" s="98"/>
      <c r="H360" s="2"/>
      <c r="I360" s="90"/>
      <c r="J360" s="51"/>
      <c r="K360" s="91"/>
      <c r="L360" s="9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49"/>
      <c r="B361" s="2"/>
      <c r="C361" s="50"/>
      <c r="D361" s="51"/>
      <c r="E361" s="52"/>
      <c r="F361" s="88"/>
      <c r="G361" s="98"/>
      <c r="H361" s="2"/>
      <c r="I361" s="90"/>
      <c r="J361" s="51"/>
      <c r="K361" s="91"/>
      <c r="L361" s="9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49"/>
      <c r="B362" s="2"/>
      <c r="C362" s="50"/>
      <c r="D362" s="51"/>
      <c r="E362" s="52"/>
      <c r="F362" s="88"/>
      <c r="G362" s="98"/>
      <c r="H362" s="2"/>
      <c r="I362" s="90"/>
      <c r="J362" s="51"/>
      <c r="K362" s="91"/>
      <c r="L362" s="9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49"/>
      <c r="B363" s="2"/>
      <c r="C363" s="50"/>
      <c r="D363" s="51"/>
      <c r="E363" s="52"/>
      <c r="F363" s="88"/>
      <c r="G363" s="98"/>
      <c r="H363" s="2"/>
      <c r="I363" s="90"/>
      <c r="J363" s="51"/>
      <c r="K363" s="91"/>
      <c r="L363" s="9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49"/>
      <c r="B364" s="2"/>
      <c r="C364" s="50"/>
      <c r="D364" s="51"/>
      <c r="E364" s="52"/>
      <c r="F364" s="88"/>
      <c r="G364" s="98"/>
      <c r="H364" s="2"/>
      <c r="I364" s="90"/>
      <c r="J364" s="51"/>
      <c r="K364" s="91"/>
      <c r="L364" s="9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49"/>
      <c r="B365" s="2"/>
      <c r="C365" s="50"/>
      <c r="D365" s="51"/>
      <c r="E365" s="52"/>
      <c r="F365" s="88"/>
      <c r="G365" s="98"/>
      <c r="H365" s="2"/>
      <c r="I365" s="90"/>
      <c r="J365" s="51"/>
      <c r="K365" s="91"/>
      <c r="L365" s="9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49"/>
      <c r="B366" s="2"/>
      <c r="C366" s="50"/>
      <c r="D366" s="51"/>
      <c r="E366" s="52"/>
      <c r="F366" s="88"/>
      <c r="G366" s="98"/>
      <c r="H366" s="2"/>
      <c r="I366" s="90"/>
      <c r="J366" s="51"/>
      <c r="K366" s="91"/>
      <c r="L366" s="9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49"/>
      <c r="B367" s="2"/>
      <c r="C367" s="50"/>
      <c r="D367" s="51"/>
      <c r="E367" s="52"/>
      <c r="F367" s="88"/>
      <c r="G367" s="98"/>
      <c r="H367" s="2"/>
      <c r="I367" s="90"/>
      <c r="J367" s="51"/>
      <c r="K367" s="91"/>
      <c r="L367" s="9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49"/>
      <c r="B368" s="2"/>
      <c r="C368" s="50"/>
      <c r="D368" s="51"/>
      <c r="E368" s="52"/>
      <c r="F368" s="88"/>
      <c r="G368" s="98"/>
      <c r="H368" s="2"/>
      <c r="I368" s="90"/>
      <c r="J368" s="51"/>
      <c r="K368" s="91"/>
      <c r="L368" s="9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49"/>
      <c r="B369" s="2"/>
      <c r="C369" s="50"/>
      <c r="D369" s="51"/>
      <c r="E369" s="52"/>
      <c r="F369" s="88"/>
      <c r="G369" s="98"/>
      <c r="H369" s="2"/>
      <c r="I369" s="90"/>
      <c r="J369" s="51"/>
      <c r="K369" s="91"/>
      <c r="L369" s="9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49"/>
      <c r="B370" s="2"/>
      <c r="C370" s="50"/>
      <c r="D370" s="51"/>
      <c r="E370" s="52"/>
      <c r="F370" s="88"/>
      <c r="G370" s="98"/>
      <c r="H370" s="2"/>
      <c r="I370" s="90"/>
      <c r="J370" s="51"/>
      <c r="K370" s="91"/>
      <c r="L370" s="9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49"/>
      <c r="B371" s="2"/>
      <c r="C371" s="50"/>
      <c r="D371" s="51"/>
      <c r="E371" s="52"/>
      <c r="F371" s="88"/>
      <c r="G371" s="98"/>
      <c r="H371" s="2"/>
      <c r="I371" s="90"/>
      <c r="J371" s="51"/>
      <c r="K371" s="91"/>
      <c r="L371" s="9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49"/>
      <c r="B372" s="2"/>
      <c r="C372" s="50"/>
      <c r="D372" s="51"/>
      <c r="E372" s="52"/>
      <c r="F372" s="88"/>
      <c r="G372" s="98"/>
      <c r="H372" s="2"/>
      <c r="I372" s="90"/>
      <c r="J372" s="51"/>
      <c r="K372" s="91"/>
      <c r="L372" s="9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49"/>
      <c r="B373" s="2"/>
      <c r="C373" s="50"/>
      <c r="D373" s="51"/>
      <c r="E373" s="52"/>
      <c r="F373" s="88"/>
      <c r="G373" s="98"/>
      <c r="H373" s="2"/>
      <c r="I373" s="90"/>
      <c r="J373" s="51"/>
      <c r="K373" s="91"/>
      <c r="L373" s="9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49"/>
      <c r="B374" s="2"/>
      <c r="C374" s="50"/>
      <c r="D374" s="51"/>
      <c r="E374" s="52"/>
      <c r="F374" s="88"/>
      <c r="G374" s="98"/>
      <c r="H374" s="2"/>
      <c r="I374" s="90"/>
      <c r="J374" s="51"/>
      <c r="K374" s="91"/>
      <c r="L374" s="9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49"/>
      <c r="B375" s="2"/>
      <c r="C375" s="50"/>
      <c r="D375" s="51"/>
      <c r="E375" s="52"/>
      <c r="F375" s="88"/>
      <c r="G375" s="98"/>
      <c r="H375" s="2"/>
      <c r="I375" s="90"/>
      <c r="J375" s="51"/>
      <c r="K375" s="91"/>
      <c r="L375" s="9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49"/>
      <c r="B376" s="2"/>
      <c r="C376" s="50"/>
      <c r="D376" s="51"/>
      <c r="E376" s="52"/>
      <c r="F376" s="88"/>
      <c r="G376" s="98"/>
      <c r="H376" s="2"/>
      <c r="I376" s="90"/>
      <c r="J376" s="51"/>
      <c r="K376" s="91"/>
      <c r="L376" s="9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49"/>
      <c r="B377" s="2"/>
      <c r="C377" s="50"/>
      <c r="D377" s="51"/>
      <c r="E377" s="52"/>
      <c r="F377" s="88"/>
      <c r="G377" s="98"/>
      <c r="H377" s="2"/>
      <c r="I377" s="90"/>
      <c r="J377" s="51"/>
      <c r="K377" s="91"/>
      <c r="L377" s="9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49"/>
      <c r="B378" s="2"/>
      <c r="C378" s="50"/>
      <c r="D378" s="51"/>
      <c r="E378" s="52"/>
      <c r="F378" s="88"/>
      <c r="G378" s="98"/>
      <c r="H378" s="2"/>
      <c r="I378" s="90"/>
      <c r="J378" s="51"/>
      <c r="K378" s="91"/>
      <c r="L378" s="9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49"/>
      <c r="B379" s="2"/>
      <c r="C379" s="50"/>
      <c r="D379" s="51"/>
      <c r="E379" s="52"/>
      <c r="F379" s="88"/>
      <c r="G379" s="98"/>
      <c r="H379" s="2"/>
      <c r="I379" s="90"/>
      <c r="J379" s="51"/>
      <c r="K379" s="91"/>
      <c r="L379" s="9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49"/>
      <c r="B380" s="2"/>
      <c r="C380" s="50"/>
      <c r="D380" s="51"/>
      <c r="E380" s="52"/>
      <c r="F380" s="88"/>
      <c r="G380" s="98"/>
      <c r="H380" s="2"/>
      <c r="I380" s="90"/>
      <c r="J380" s="51"/>
      <c r="K380" s="91"/>
      <c r="L380" s="9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49"/>
      <c r="B381" s="2"/>
      <c r="C381" s="50"/>
      <c r="D381" s="51"/>
      <c r="E381" s="52"/>
      <c r="F381" s="88"/>
      <c r="G381" s="98"/>
      <c r="H381" s="2"/>
      <c r="I381" s="90"/>
      <c r="J381" s="51"/>
      <c r="K381" s="91"/>
      <c r="L381" s="9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49"/>
      <c r="B382" s="2"/>
      <c r="C382" s="50"/>
      <c r="D382" s="51"/>
      <c r="E382" s="52"/>
      <c r="F382" s="88"/>
      <c r="G382" s="98"/>
      <c r="H382" s="2"/>
      <c r="I382" s="90"/>
      <c r="J382" s="51"/>
      <c r="K382" s="91"/>
      <c r="L382" s="9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49"/>
      <c r="B383" s="2"/>
      <c r="C383" s="50"/>
      <c r="D383" s="51"/>
      <c r="E383" s="52"/>
      <c r="F383" s="88"/>
      <c r="G383" s="98"/>
      <c r="H383" s="2"/>
      <c r="I383" s="90"/>
      <c r="J383" s="51"/>
      <c r="K383" s="91"/>
      <c r="L383" s="9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49"/>
      <c r="B384" s="2"/>
      <c r="C384" s="50"/>
      <c r="D384" s="51"/>
      <c r="E384" s="52"/>
      <c r="F384" s="88"/>
      <c r="G384" s="98"/>
      <c r="H384" s="2"/>
      <c r="I384" s="90"/>
      <c r="J384" s="51"/>
      <c r="K384" s="91"/>
      <c r="L384" s="9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49"/>
      <c r="B385" s="2"/>
      <c r="C385" s="50"/>
      <c r="D385" s="51"/>
      <c r="E385" s="52"/>
      <c r="F385" s="88"/>
      <c r="G385" s="98"/>
      <c r="H385" s="2"/>
      <c r="I385" s="90"/>
      <c r="J385" s="51"/>
      <c r="K385" s="91"/>
      <c r="L385" s="9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49"/>
      <c r="B386" s="2"/>
      <c r="C386" s="50"/>
      <c r="D386" s="51"/>
      <c r="E386" s="52"/>
      <c r="F386" s="88"/>
      <c r="G386" s="98"/>
      <c r="H386" s="2"/>
      <c r="I386" s="90"/>
      <c r="J386" s="51"/>
      <c r="K386" s="91"/>
      <c r="L386" s="9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49"/>
      <c r="B387" s="2"/>
      <c r="C387" s="50"/>
      <c r="D387" s="51"/>
      <c r="E387" s="52"/>
      <c r="F387" s="88"/>
      <c r="G387" s="98"/>
      <c r="H387" s="2"/>
      <c r="I387" s="90"/>
      <c r="J387" s="51"/>
      <c r="K387" s="91"/>
      <c r="L387" s="9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49"/>
      <c r="B388" s="2"/>
      <c r="C388" s="50"/>
      <c r="D388" s="51"/>
      <c r="E388" s="52"/>
      <c r="F388" s="88"/>
      <c r="G388" s="98"/>
      <c r="H388" s="2"/>
      <c r="I388" s="90"/>
      <c r="J388" s="51"/>
      <c r="K388" s="91"/>
      <c r="L388" s="9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49"/>
      <c r="B389" s="2"/>
      <c r="C389" s="50"/>
      <c r="D389" s="51"/>
      <c r="E389" s="52"/>
      <c r="F389" s="88"/>
      <c r="G389" s="98"/>
      <c r="H389" s="2"/>
      <c r="I389" s="90"/>
      <c r="J389" s="51"/>
      <c r="K389" s="91"/>
      <c r="L389" s="9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49"/>
      <c r="B390" s="2"/>
      <c r="C390" s="50"/>
      <c r="D390" s="51"/>
      <c r="E390" s="52"/>
      <c r="F390" s="88"/>
      <c r="G390" s="98"/>
      <c r="H390" s="2"/>
      <c r="I390" s="90"/>
      <c r="J390" s="51"/>
      <c r="K390" s="91"/>
      <c r="L390" s="9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49"/>
      <c r="B391" s="2"/>
      <c r="C391" s="50"/>
      <c r="D391" s="51"/>
      <c r="E391" s="52"/>
      <c r="F391" s="88"/>
      <c r="G391" s="98"/>
      <c r="H391" s="2"/>
      <c r="I391" s="90"/>
      <c r="J391" s="51"/>
      <c r="K391" s="91"/>
      <c r="L391" s="9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49"/>
      <c r="B392" s="2"/>
      <c r="C392" s="50"/>
      <c r="D392" s="51"/>
      <c r="E392" s="52"/>
      <c r="F392" s="88"/>
      <c r="G392" s="98"/>
      <c r="H392" s="2"/>
      <c r="I392" s="90"/>
      <c r="J392" s="51"/>
      <c r="K392" s="91"/>
      <c r="L392" s="9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49"/>
      <c r="B393" s="2"/>
      <c r="C393" s="50"/>
      <c r="D393" s="51"/>
      <c r="E393" s="52"/>
      <c r="F393" s="88"/>
      <c r="G393" s="98"/>
      <c r="H393" s="2"/>
      <c r="I393" s="90"/>
      <c r="J393" s="51"/>
      <c r="K393" s="91"/>
      <c r="L393" s="9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49"/>
      <c r="B394" s="2"/>
      <c r="C394" s="50"/>
      <c r="D394" s="51"/>
      <c r="E394" s="52"/>
      <c r="F394" s="88"/>
      <c r="G394" s="98"/>
      <c r="H394" s="2"/>
      <c r="I394" s="90"/>
      <c r="J394" s="51"/>
      <c r="K394" s="91"/>
      <c r="L394" s="9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49"/>
      <c r="B395" s="2"/>
      <c r="C395" s="50"/>
      <c r="D395" s="51"/>
      <c r="E395" s="52"/>
      <c r="F395" s="88"/>
      <c r="G395" s="98"/>
      <c r="H395" s="2"/>
      <c r="I395" s="90"/>
      <c r="J395" s="51"/>
      <c r="K395" s="91"/>
      <c r="L395" s="9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49"/>
      <c r="B396" s="2"/>
      <c r="C396" s="50"/>
      <c r="D396" s="51"/>
      <c r="E396" s="52"/>
      <c r="F396" s="88"/>
      <c r="G396" s="98"/>
      <c r="H396" s="2"/>
      <c r="I396" s="90"/>
      <c r="J396" s="51"/>
      <c r="K396" s="91"/>
      <c r="L396" s="9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49"/>
      <c r="B397" s="2"/>
      <c r="C397" s="50"/>
      <c r="D397" s="51"/>
      <c r="E397" s="52"/>
      <c r="F397" s="88"/>
      <c r="G397" s="98"/>
      <c r="H397" s="2"/>
      <c r="I397" s="90"/>
      <c r="J397" s="51"/>
      <c r="K397" s="91"/>
      <c r="L397" s="9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49"/>
      <c r="B398" s="2"/>
      <c r="C398" s="50"/>
      <c r="D398" s="51"/>
      <c r="E398" s="52"/>
      <c r="F398" s="88"/>
      <c r="G398" s="98"/>
      <c r="H398" s="2"/>
      <c r="I398" s="90"/>
      <c r="J398" s="51"/>
      <c r="K398" s="91"/>
      <c r="L398" s="9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49"/>
      <c r="B399" s="2"/>
      <c r="C399" s="50"/>
      <c r="D399" s="51"/>
      <c r="E399" s="52"/>
      <c r="F399" s="88"/>
      <c r="G399" s="98"/>
      <c r="H399" s="2"/>
      <c r="I399" s="90"/>
      <c r="J399" s="51"/>
      <c r="K399" s="91"/>
      <c r="L399" s="9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49"/>
      <c r="B400" s="2"/>
      <c r="C400" s="50"/>
      <c r="D400" s="51"/>
      <c r="E400" s="52"/>
      <c r="F400" s="88"/>
      <c r="G400" s="98"/>
      <c r="H400" s="2"/>
      <c r="I400" s="90"/>
      <c r="J400" s="51"/>
      <c r="K400" s="91"/>
      <c r="L400" s="9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49"/>
      <c r="B401" s="2"/>
      <c r="C401" s="50"/>
      <c r="D401" s="51"/>
      <c r="E401" s="52"/>
      <c r="F401" s="88"/>
      <c r="G401" s="98"/>
      <c r="H401" s="2"/>
      <c r="I401" s="90"/>
      <c r="J401" s="51"/>
      <c r="K401" s="91"/>
      <c r="L401" s="9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49"/>
      <c r="B402" s="2"/>
      <c r="C402" s="50"/>
      <c r="D402" s="51"/>
      <c r="E402" s="52"/>
      <c r="F402" s="88"/>
      <c r="G402" s="98"/>
      <c r="H402" s="2"/>
      <c r="I402" s="90"/>
      <c r="J402" s="51"/>
      <c r="K402" s="91"/>
      <c r="L402" s="9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49"/>
      <c r="B403" s="2"/>
      <c r="C403" s="50"/>
      <c r="D403" s="51"/>
      <c r="E403" s="52"/>
      <c r="F403" s="88"/>
      <c r="G403" s="98"/>
      <c r="H403" s="2"/>
      <c r="I403" s="90"/>
      <c r="J403" s="51"/>
      <c r="K403" s="91"/>
      <c r="L403" s="9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49"/>
      <c r="B404" s="2"/>
      <c r="C404" s="50"/>
      <c r="D404" s="51"/>
      <c r="E404" s="52"/>
      <c r="F404" s="88"/>
      <c r="G404" s="98"/>
      <c r="H404" s="2"/>
      <c r="I404" s="90"/>
      <c r="J404" s="51"/>
      <c r="K404" s="91"/>
      <c r="L404" s="9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49"/>
      <c r="B405" s="2"/>
      <c r="C405" s="50"/>
      <c r="D405" s="51"/>
      <c r="E405" s="52"/>
      <c r="F405" s="88"/>
      <c r="G405" s="98"/>
      <c r="H405" s="2"/>
      <c r="I405" s="90"/>
      <c r="J405" s="51"/>
      <c r="K405" s="91"/>
      <c r="L405" s="9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49"/>
      <c r="B406" s="2"/>
      <c r="C406" s="50"/>
      <c r="D406" s="51"/>
      <c r="E406" s="52"/>
      <c r="F406" s="88"/>
      <c r="G406" s="98"/>
      <c r="H406" s="2"/>
      <c r="I406" s="90"/>
      <c r="J406" s="51"/>
      <c r="K406" s="91"/>
      <c r="L406" s="9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49"/>
      <c r="B407" s="2"/>
      <c r="C407" s="50"/>
      <c r="D407" s="51"/>
      <c r="E407" s="52"/>
      <c r="F407" s="88"/>
      <c r="G407" s="98"/>
      <c r="H407" s="2"/>
      <c r="I407" s="90"/>
      <c r="J407" s="51"/>
      <c r="K407" s="91"/>
      <c r="L407" s="9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49"/>
      <c r="B408" s="2"/>
      <c r="C408" s="50"/>
      <c r="D408" s="51"/>
      <c r="E408" s="52"/>
      <c r="F408" s="88"/>
      <c r="G408" s="98"/>
      <c r="H408" s="2"/>
      <c r="I408" s="90"/>
      <c r="J408" s="51"/>
      <c r="K408" s="91"/>
      <c r="L408" s="9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49"/>
      <c r="B409" s="2"/>
      <c r="C409" s="50"/>
      <c r="D409" s="51"/>
      <c r="E409" s="52"/>
      <c r="F409" s="88"/>
      <c r="G409" s="98"/>
      <c r="H409" s="2"/>
      <c r="I409" s="90"/>
      <c r="J409" s="51"/>
      <c r="K409" s="91"/>
      <c r="L409" s="9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49"/>
      <c r="B410" s="2"/>
      <c r="C410" s="50"/>
      <c r="D410" s="51"/>
      <c r="E410" s="52"/>
      <c r="F410" s="88"/>
      <c r="G410" s="98"/>
      <c r="H410" s="2"/>
      <c r="I410" s="90"/>
      <c r="J410" s="51"/>
      <c r="K410" s="91"/>
      <c r="L410" s="9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49"/>
      <c r="B411" s="2"/>
      <c r="C411" s="50"/>
      <c r="D411" s="51"/>
      <c r="E411" s="52"/>
      <c r="F411" s="88"/>
      <c r="G411" s="98"/>
      <c r="H411" s="2"/>
      <c r="I411" s="90"/>
      <c r="J411" s="51"/>
      <c r="K411" s="91"/>
      <c r="L411" s="9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49"/>
      <c r="B412" s="2"/>
      <c r="C412" s="50"/>
      <c r="D412" s="51"/>
      <c r="E412" s="52"/>
      <c r="F412" s="88"/>
      <c r="G412" s="98"/>
      <c r="H412" s="2"/>
      <c r="I412" s="90"/>
      <c r="J412" s="51"/>
      <c r="K412" s="91"/>
      <c r="L412" s="9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49"/>
      <c r="B413" s="2"/>
      <c r="C413" s="50"/>
      <c r="D413" s="51"/>
      <c r="E413" s="52"/>
      <c r="F413" s="88"/>
      <c r="G413" s="98"/>
      <c r="H413" s="2"/>
      <c r="I413" s="90"/>
      <c r="J413" s="51"/>
      <c r="K413" s="91"/>
      <c r="L413" s="9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49"/>
      <c r="B414" s="2"/>
      <c r="C414" s="50"/>
      <c r="D414" s="51"/>
      <c r="E414" s="52"/>
      <c r="F414" s="88"/>
      <c r="G414" s="98"/>
      <c r="H414" s="2"/>
      <c r="I414" s="90"/>
      <c r="J414" s="51"/>
      <c r="K414" s="91"/>
      <c r="L414" s="9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49"/>
      <c r="B415" s="2"/>
      <c r="C415" s="50"/>
      <c r="D415" s="51"/>
      <c r="E415" s="52"/>
      <c r="F415" s="88"/>
      <c r="G415" s="98"/>
      <c r="H415" s="2"/>
      <c r="I415" s="90"/>
      <c r="J415" s="51"/>
      <c r="K415" s="91"/>
      <c r="L415" s="9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49"/>
      <c r="B416" s="2"/>
      <c r="C416" s="50"/>
      <c r="D416" s="51"/>
      <c r="E416" s="52"/>
      <c r="F416" s="88"/>
      <c r="G416" s="98"/>
      <c r="H416" s="2"/>
      <c r="I416" s="90"/>
      <c r="J416" s="51"/>
      <c r="K416" s="91"/>
      <c r="L416" s="9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49"/>
      <c r="B417" s="2"/>
      <c r="C417" s="50"/>
      <c r="D417" s="51"/>
      <c r="E417" s="52"/>
      <c r="F417" s="88"/>
      <c r="G417" s="98"/>
      <c r="H417" s="2"/>
      <c r="I417" s="90"/>
      <c r="J417" s="51"/>
      <c r="K417" s="91"/>
      <c r="L417" s="9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49"/>
      <c r="B418" s="2"/>
      <c r="C418" s="50"/>
      <c r="D418" s="51"/>
      <c r="E418" s="52"/>
      <c r="F418" s="88"/>
      <c r="G418" s="98"/>
      <c r="H418" s="2"/>
      <c r="I418" s="90"/>
      <c r="J418" s="51"/>
      <c r="K418" s="91"/>
      <c r="L418" s="9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49"/>
      <c r="B419" s="2"/>
      <c r="C419" s="50"/>
      <c r="D419" s="51"/>
      <c r="E419" s="52"/>
      <c r="F419" s="88"/>
      <c r="G419" s="98"/>
      <c r="H419" s="2"/>
      <c r="I419" s="90"/>
      <c r="J419" s="51"/>
      <c r="K419" s="91"/>
      <c r="L419" s="9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49"/>
      <c r="B420" s="2"/>
      <c r="C420" s="50"/>
      <c r="D420" s="51"/>
      <c r="E420" s="52"/>
      <c r="F420" s="88"/>
      <c r="G420" s="98"/>
      <c r="H420" s="2"/>
      <c r="I420" s="90"/>
      <c r="J420" s="51"/>
      <c r="K420" s="91"/>
      <c r="L420" s="9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49"/>
      <c r="B421" s="2"/>
      <c r="C421" s="50"/>
      <c r="D421" s="51"/>
      <c r="E421" s="52"/>
      <c r="F421" s="88"/>
      <c r="G421" s="98"/>
      <c r="H421" s="2"/>
      <c r="I421" s="90"/>
      <c r="J421" s="51"/>
      <c r="K421" s="91"/>
      <c r="L421" s="9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49"/>
      <c r="B422" s="2"/>
      <c r="C422" s="50"/>
      <c r="D422" s="51"/>
      <c r="E422" s="52"/>
      <c r="F422" s="88"/>
      <c r="G422" s="98"/>
      <c r="H422" s="2"/>
      <c r="I422" s="90"/>
      <c r="J422" s="51"/>
      <c r="K422" s="91"/>
      <c r="L422" s="9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49"/>
      <c r="B423" s="2"/>
      <c r="C423" s="50"/>
      <c r="D423" s="51"/>
      <c r="E423" s="52"/>
      <c r="F423" s="88"/>
      <c r="G423" s="98"/>
      <c r="H423" s="2"/>
      <c r="I423" s="90"/>
      <c r="J423" s="51"/>
      <c r="K423" s="91"/>
      <c r="L423" s="9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49"/>
      <c r="B424" s="2"/>
      <c r="C424" s="50"/>
      <c r="D424" s="51"/>
      <c r="E424" s="52"/>
      <c r="F424" s="88"/>
      <c r="G424" s="98"/>
      <c r="H424" s="2"/>
      <c r="I424" s="90"/>
      <c r="J424" s="51"/>
      <c r="K424" s="91"/>
      <c r="L424" s="9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49"/>
      <c r="B425" s="2"/>
      <c r="C425" s="50"/>
      <c r="D425" s="51"/>
      <c r="E425" s="52"/>
      <c r="F425" s="88"/>
      <c r="G425" s="98"/>
      <c r="H425" s="2"/>
      <c r="I425" s="90"/>
      <c r="J425" s="51"/>
      <c r="K425" s="91"/>
      <c r="L425" s="9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49"/>
      <c r="B426" s="2"/>
      <c r="C426" s="50"/>
      <c r="D426" s="51"/>
      <c r="E426" s="52"/>
      <c r="F426" s="88"/>
      <c r="G426" s="98"/>
      <c r="H426" s="2"/>
      <c r="I426" s="90"/>
      <c r="J426" s="51"/>
      <c r="K426" s="91"/>
      <c r="L426" s="9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49"/>
      <c r="B427" s="2"/>
      <c r="C427" s="50"/>
      <c r="D427" s="51"/>
      <c r="E427" s="52"/>
      <c r="F427" s="88"/>
      <c r="G427" s="98"/>
      <c r="H427" s="2"/>
      <c r="I427" s="90"/>
      <c r="J427" s="51"/>
      <c r="K427" s="91"/>
      <c r="L427" s="9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49"/>
      <c r="B428" s="2"/>
      <c r="C428" s="50"/>
      <c r="D428" s="51"/>
      <c r="E428" s="52"/>
      <c r="F428" s="88"/>
      <c r="G428" s="98"/>
      <c r="H428" s="2"/>
      <c r="I428" s="90"/>
      <c r="J428" s="51"/>
      <c r="K428" s="91"/>
      <c r="L428" s="9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49"/>
      <c r="B429" s="2"/>
      <c r="C429" s="50"/>
      <c r="D429" s="51"/>
      <c r="E429" s="52"/>
      <c r="F429" s="88"/>
      <c r="G429" s="98"/>
      <c r="H429" s="2"/>
      <c r="I429" s="90"/>
      <c r="J429" s="51"/>
      <c r="K429" s="91"/>
      <c r="L429" s="9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49"/>
      <c r="B430" s="2"/>
      <c r="C430" s="50"/>
      <c r="D430" s="51"/>
      <c r="E430" s="52"/>
      <c r="F430" s="88"/>
      <c r="G430" s="98"/>
      <c r="H430" s="2"/>
      <c r="I430" s="90"/>
      <c r="J430" s="51"/>
      <c r="K430" s="91"/>
      <c r="L430" s="9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49"/>
      <c r="B431" s="2"/>
      <c r="C431" s="50"/>
      <c r="D431" s="51"/>
      <c r="E431" s="52"/>
      <c r="F431" s="88"/>
      <c r="G431" s="98"/>
      <c r="H431" s="2"/>
      <c r="I431" s="90"/>
      <c r="J431" s="51"/>
      <c r="K431" s="91"/>
      <c r="L431" s="9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49"/>
      <c r="B432" s="2"/>
      <c r="C432" s="50"/>
      <c r="D432" s="51"/>
      <c r="E432" s="52"/>
      <c r="F432" s="88"/>
      <c r="G432" s="98"/>
      <c r="H432" s="2"/>
      <c r="I432" s="90"/>
      <c r="J432" s="51"/>
      <c r="K432" s="91"/>
      <c r="L432" s="9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49"/>
      <c r="B433" s="2"/>
      <c r="C433" s="50"/>
      <c r="D433" s="51"/>
      <c r="E433" s="52"/>
      <c r="F433" s="88"/>
      <c r="G433" s="98"/>
      <c r="H433" s="2"/>
      <c r="I433" s="90"/>
      <c r="J433" s="51"/>
      <c r="K433" s="91"/>
      <c r="L433" s="9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49"/>
      <c r="B434" s="2"/>
      <c r="C434" s="50"/>
      <c r="D434" s="51"/>
      <c r="E434" s="52"/>
      <c r="F434" s="88"/>
      <c r="G434" s="98"/>
      <c r="H434" s="2"/>
      <c r="I434" s="90"/>
      <c r="J434" s="51"/>
      <c r="K434" s="91"/>
      <c r="L434" s="9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49"/>
      <c r="B435" s="2"/>
      <c r="C435" s="50"/>
      <c r="D435" s="51"/>
      <c r="E435" s="52"/>
      <c r="F435" s="88"/>
      <c r="G435" s="98"/>
      <c r="H435" s="2"/>
      <c r="I435" s="90"/>
      <c r="J435" s="51"/>
      <c r="K435" s="91"/>
      <c r="L435" s="9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49"/>
      <c r="B436" s="2"/>
      <c r="C436" s="50"/>
      <c r="D436" s="51"/>
      <c r="E436" s="52"/>
      <c r="F436" s="88"/>
      <c r="G436" s="98"/>
      <c r="H436" s="2"/>
      <c r="I436" s="90"/>
      <c r="J436" s="51"/>
      <c r="K436" s="91"/>
      <c r="L436" s="9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49"/>
      <c r="B437" s="2"/>
      <c r="C437" s="50"/>
      <c r="D437" s="51"/>
      <c r="E437" s="52"/>
      <c r="F437" s="88"/>
      <c r="G437" s="98"/>
      <c r="H437" s="2"/>
      <c r="I437" s="90"/>
      <c r="J437" s="51"/>
      <c r="K437" s="91"/>
      <c r="L437" s="9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49"/>
      <c r="B438" s="2"/>
      <c r="C438" s="50"/>
      <c r="D438" s="51"/>
      <c r="E438" s="52"/>
      <c r="F438" s="88"/>
      <c r="G438" s="98"/>
      <c r="H438" s="2"/>
      <c r="I438" s="90"/>
      <c r="J438" s="51"/>
      <c r="K438" s="91"/>
      <c r="L438" s="9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49"/>
      <c r="B439" s="2"/>
      <c r="C439" s="50"/>
      <c r="D439" s="51"/>
      <c r="E439" s="52"/>
      <c r="F439" s="88"/>
      <c r="G439" s="98"/>
      <c r="H439" s="2"/>
      <c r="I439" s="90"/>
      <c r="J439" s="51"/>
      <c r="K439" s="91"/>
      <c r="L439" s="9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49"/>
      <c r="B440" s="2"/>
      <c r="C440" s="50"/>
      <c r="D440" s="51"/>
      <c r="E440" s="52"/>
      <c r="F440" s="88"/>
      <c r="G440" s="98"/>
      <c r="H440" s="2"/>
      <c r="I440" s="90"/>
      <c r="J440" s="51"/>
      <c r="K440" s="91"/>
      <c r="L440" s="9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49"/>
      <c r="B441" s="2"/>
      <c r="C441" s="50"/>
      <c r="D441" s="51"/>
      <c r="E441" s="52"/>
      <c r="F441" s="88"/>
      <c r="G441" s="98"/>
      <c r="H441" s="2"/>
      <c r="I441" s="90"/>
      <c r="J441" s="51"/>
      <c r="K441" s="91"/>
      <c r="L441" s="9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49"/>
      <c r="B442" s="2"/>
      <c r="C442" s="50"/>
      <c r="D442" s="51"/>
      <c r="E442" s="52"/>
      <c r="F442" s="88"/>
      <c r="G442" s="98"/>
      <c r="H442" s="2"/>
      <c r="I442" s="90"/>
      <c r="J442" s="51"/>
      <c r="K442" s="91"/>
      <c r="L442" s="9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49"/>
      <c r="B443" s="2"/>
      <c r="C443" s="50"/>
      <c r="D443" s="51"/>
      <c r="E443" s="52"/>
      <c r="F443" s="88"/>
      <c r="G443" s="98"/>
      <c r="H443" s="2"/>
      <c r="I443" s="90"/>
      <c r="J443" s="51"/>
      <c r="K443" s="91"/>
      <c r="L443" s="9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49"/>
      <c r="B444" s="2"/>
      <c r="C444" s="50"/>
      <c r="D444" s="51"/>
      <c r="E444" s="52"/>
      <c r="F444" s="88"/>
      <c r="G444" s="98"/>
      <c r="H444" s="2"/>
      <c r="I444" s="90"/>
      <c r="J444" s="51"/>
      <c r="K444" s="91"/>
      <c r="L444" s="9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49"/>
      <c r="B445" s="2"/>
      <c r="C445" s="50"/>
      <c r="D445" s="51"/>
      <c r="E445" s="52"/>
      <c r="F445" s="88"/>
      <c r="G445" s="98"/>
      <c r="H445" s="2"/>
      <c r="I445" s="90"/>
      <c r="J445" s="51"/>
      <c r="K445" s="91"/>
      <c r="L445" s="9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49"/>
      <c r="B446" s="2"/>
      <c r="C446" s="50"/>
      <c r="D446" s="51"/>
      <c r="E446" s="52"/>
      <c r="F446" s="88"/>
      <c r="G446" s="98"/>
      <c r="H446" s="2"/>
      <c r="I446" s="90"/>
      <c r="J446" s="51"/>
      <c r="K446" s="91"/>
      <c r="L446" s="9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49"/>
      <c r="B447" s="2"/>
      <c r="C447" s="50"/>
      <c r="D447" s="51"/>
      <c r="E447" s="52"/>
      <c r="F447" s="88"/>
      <c r="G447" s="98"/>
      <c r="H447" s="2"/>
      <c r="I447" s="90"/>
      <c r="J447" s="51"/>
      <c r="K447" s="91"/>
      <c r="L447" s="9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49"/>
      <c r="B448" s="2"/>
      <c r="C448" s="50"/>
      <c r="D448" s="51"/>
      <c r="E448" s="52"/>
      <c r="F448" s="88"/>
      <c r="G448" s="98"/>
      <c r="H448" s="2"/>
      <c r="I448" s="90"/>
      <c r="J448" s="51"/>
      <c r="K448" s="91"/>
      <c r="L448" s="9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49"/>
      <c r="B449" s="2"/>
      <c r="C449" s="50"/>
      <c r="D449" s="51"/>
      <c r="E449" s="52"/>
      <c r="F449" s="88"/>
      <c r="G449" s="98"/>
      <c r="H449" s="2"/>
      <c r="I449" s="90"/>
      <c r="J449" s="51"/>
      <c r="K449" s="91"/>
      <c r="L449" s="9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49"/>
      <c r="B450" s="2"/>
      <c r="C450" s="50"/>
      <c r="D450" s="51"/>
      <c r="E450" s="52"/>
      <c r="F450" s="88"/>
      <c r="G450" s="98"/>
      <c r="H450" s="2"/>
      <c r="I450" s="90"/>
      <c r="J450" s="51"/>
      <c r="K450" s="91"/>
      <c r="L450" s="9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49"/>
      <c r="B451" s="2"/>
      <c r="C451" s="50"/>
      <c r="D451" s="51"/>
      <c r="E451" s="52"/>
      <c r="F451" s="88"/>
      <c r="G451" s="98"/>
      <c r="H451" s="2"/>
      <c r="I451" s="90"/>
      <c r="J451" s="51"/>
      <c r="K451" s="91"/>
      <c r="L451" s="9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49"/>
      <c r="B452" s="2"/>
      <c r="C452" s="50"/>
      <c r="D452" s="51"/>
      <c r="E452" s="52"/>
      <c r="F452" s="88"/>
      <c r="G452" s="98"/>
      <c r="H452" s="2"/>
      <c r="I452" s="90"/>
      <c r="J452" s="51"/>
      <c r="K452" s="91"/>
      <c r="L452" s="9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49"/>
      <c r="B453" s="2"/>
      <c r="C453" s="50"/>
      <c r="D453" s="51"/>
      <c r="E453" s="52"/>
      <c r="F453" s="88"/>
      <c r="G453" s="98"/>
      <c r="H453" s="2"/>
      <c r="I453" s="90"/>
      <c r="J453" s="51"/>
      <c r="K453" s="91"/>
      <c r="L453" s="9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49"/>
      <c r="B454" s="2"/>
      <c r="C454" s="50"/>
      <c r="D454" s="51"/>
      <c r="E454" s="52"/>
      <c r="F454" s="88"/>
      <c r="G454" s="98"/>
      <c r="H454" s="2"/>
      <c r="I454" s="90"/>
      <c r="J454" s="51"/>
      <c r="K454" s="91"/>
      <c r="L454" s="9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49"/>
      <c r="B455" s="2"/>
      <c r="C455" s="50"/>
      <c r="D455" s="51"/>
      <c r="E455" s="52"/>
      <c r="F455" s="88"/>
      <c r="G455" s="98"/>
      <c r="H455" s="2"/>
      <c r="I455" s="90"/>
      <c r="J455" s="51"/>
      <c r="K455" s="91"/>
      <c r="L455" s="9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49"/>
      <c r="B456" s="2"/>
      <c r="C456" s="50"/>
      <c r="D456" s="51"/>
      <c r="E456" s="52"/>
      <c r="F456" s="88"/>
      <c r="G456" s="98"/>
      <c r="H456" s="2"/>
      <c r="I456" s="90"/>
      <c r="J456" s="51"/>
      <c r="K456" s="91"/>
      <c r="L456" s="9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49"/>
      <c r="B457" s="2"/>
      <c r="C457" s="50"/>
      <c r="D457" s="51"/>
      <c r="E457" s="52"/>
      <c r="F457" s="88"/>
      <c r="G457" s="98"/>
      <c r="H457" s="2"/>
      <c r="I457" s="90"/>
      <c r="J457" s="51"/>
      <c r="K457" s="91"/>
      <c r="L457" s="9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49"/>
      <c r="B458" s="2"/>
      <c r="C458" s="50"/>
      <c r="D458" s="51"/>
      <c r="E458" s="52"/>
      <c r="F458" s="88"/>
      <c r="G458" s="98"/>
      <c r="H458" s="2"/>
      <c r="I458" s="90"/>
      <c r="J458" s="51"/>
      <c r="K458" s="91"/>
      <c r="L458" s="9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49"/>
      <c r="B459" s="2"/>
      <c r="C459" s="50"/>
      <c r="D459" s="51"/>
      <c r="E459" s="52"/>
      <c r="F459" s="88"/>
      <c r="G459" s="98"/>
      <c r="H459" s="2"/>
      <c r="I459" s="90"/>
      <c r="J459" s="51"/>
      <c r="K459" s="91"/>
      <c r="L459" s="9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49"/>
      <c r="B460" s="2"/>
      <c r="C460" s="50"/>
      <c r="D460" s="51"/>
      <c r="E460" s="52"/>
      <c r="F460" s="88"/>
      <c r="G460" s="98"/>
      <c r="H460" s="2"/>
      <c r="I460" s="90"/>
      <c r="J460" s="51"/>
      <c r="K460" s="91"/>
      <c r="L460" s="9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49"/>
      <c r="B461" s="2"/>
      <c r="C461" s="50"/>
      <c r="D461" s="51"/>
      <c r="E461" s="52"/>
      <c r="F461" s="88"/>
      <c r="G461" s="98"/>
      <c r="H461" s="2"/>
      <c r="I461" s="90"/>
      <c r="J461" s="51"/>
      <c r="K461" s="91"/>
      <c r="L461" s="9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49"/>
      <c r="B462" s="2"/>
      <c r="C462" s="50"/>
      <c r="D462" s="51"/>
      <c r="E462" s="52"/>
      <c r="F462" s="88"/>
      <c r="G462" s="98"/>
      <c r="H462" s="2"/>
      <c r="I462" s="90"/>
      <c r="J462" s="51"/>
      <c r="K462" s="91"/>
      <c r="L462" s="9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49"/>
      <c r="B463" s="2"/>
      <c r="C463" s="50"/>
      <c r="D463" s="51"/>
      <c r="E463" s="52"/>
      <c r="F463" s="88"/>
      <c r="G463" s="98"/>
      <c r="H463" s="2"/>
      <c r="I463" s="90"/>
      <c r="J463" s="51"/>
      <c r="K463" s="91"/>
      <c r="L463" s="9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49"/>
      <c r="B464" s="2"/>
      <c r="C464" s="50"/>
      <c r="D464" s="51"/>
      <c r="E464" s="52"/>
      <c r="F464" s="88"/>
      <c r="G464" s="98"/>
      <c r="H464" s="2"/>
      <c r="I464" s="90"/>
      <c r="J464" s="51"/>
      <c r="K464" s="91"/>
      <c r="L464" s="9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49"/>
      <c r="B465" s="2"/>
      <c r="C465" s="50"/>
      <c r="D465" s="51"/>
      <c r="E465" s="52"/>
      <c r="F465" s="88"/>
      <c r="G465" s="98"/>
      <c r="H465" s="2"/>
      <c r="I465" s="90"/>
      <c r="J465" s="51"/>
      <c r="K465" s="91"/>
      <c r="L465" s="9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49"/>
      <c r="B466" s="2"/>
      <c r="C466" s="50"/>
      <c r="D466" s="51"/>
      <c r="E466" s="52"/>
      <c r="F466" s="88"/>
      <c r="G466" s="98"/>
      <c r="H466" s="2"/>
      <c r="I466" s="90"/>
      <c r="J466" s="51"/>
      <c r="K466" s="91"/>
      <c r="L466" s="9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49"/>
      <c r="B467" s="2"/>
      <c r="C467" s="50"/>
      <c r="D467" s="51"/>
      <c r="E467" s="52"/>
      <c r="F467" s="88"/>
      <c r="G467" s="98"/>
      <c r="H467" s="2"/>
      <c r="I467" s="90"/>
      <c r="J467" s="51"/>
      <c r="K467" s="91"/>
      <c r="L467" s="9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49"/>
      <c r="B468" s="2"/>
      <c r="C468" s="50"/>
      <c r="D468" s="51"/>
      <c r="E468" s="52"/>
      <c r="F468" s="88"/>
      <c r="G468" s="98"/>
      <c r="H468" s="2"/>
      <c r="I468" s="90"/>
      <c r="J468" s="51"/>
      <c r="K468" s="91"/>
      <c r="L468" s="9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49"/>
      <c r="B469" s="2"/>
      <c r="C469" s="50"/>
      <c r="D469" s="51"/>
      <c r="E469" s="52"/>
      <c r="F469" s="88"/>
      <c r="G469" s="98"/>
      <c r="H469" s="2"/>
      <c r="I469" s="90"/>
      <c r="J469" s="51"/>
      <c r="K469" s="91"/>
      <c r="L469" s="9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49"/>
      <c r="B470" s="2"/>
      <c r="C470" s="50"/>
      <c r="D470" s="51"/>
      <c r="E470" s="52"/>
      <c r="F470" s="88"/>
      <c r="G470" s="98"/>
      <c r="H470" s="2"/>
      <c r="I470" s="90"/>
      <c r="J470" s="51"/>
      <c r="K470" s="91"/>
      <c r="L470" s="9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49"/>
      <c r="B471" s="2"/>
      <c r="C471" s="50"/>
      <c r="D471" s="51"/>
      <c r="E471" s="52"/>
      <c r="F471" s="88"/>
      <c r="G471" s="98"/>
      <c r="H471" s="2"/>
      <c r="I471" s="90"/>
      <c r="J471" s="51"/>
      <c r="K471" s="91"/>
      <c r="L471" s="9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49"/>
      <c r="B472" s="2"/>
      <c r="C472" s="50"/>
      <c r="D472" s="51"/>
      <c r="E472" s="52"/>
      <c r="F472" s="88"/>
      <c r="G472" s="98"/>
      <c r="H472" s="2"/>
      <c r="I472" s="90"/>
      <c r="J472" s="51"/>
      <c r="K472" s="91"/>
      <c r="L472" s="9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49"/>
      <c r="B473" s="2"/>
      <c r="C473" s="50"/>
      <c r="D473" s="51"/>
      <c r="E473" s="52"/>
      <c r="F473" s="88"/>
      <c r="G473" s="98"/>
      <c r="H473" s="2"/>
      <c r="I473" s="90"/>
      <c r="J473" s="51"/>
      <c r="K473" s="91"/>
      <c r="L473" s="9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49"/>
      <c r="B474" s="2"/>
      <c r="C474" s="50"/>
      <c r="D474" s="51"/>
      <c r="E474" s="52"/>
      <c r="F474" s="88"/>
      <c r="G474" s="98"/>
      <c r="H474" s="2"/>
      <c r="I474" s="90"/>
      <c r="J474" s="51"/>
      <c r="K474" s="91"/>
      <c r="L474" s="9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49"/>
      <c r="B475" s="2"/>
      <c r="C475" s="50"/>
      <c r="D475" s="51"/>
      <c r="E475" s="52"/>
      <c r="F475" s="88"/>
      <c r="G475" s="98"/>
      <c r="H475" s="2"/>
      <c r="I475" s="90"/>
      <c r="J475" s="51"/>
      <c r="K475" s="91"/>
      <c r="L475" s="9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49"/>
      <c r="B476" s="2"/>
      <c r="C476" s="50"/>
      <c r="D476" s="51"/>
      <c r="E476" s="52"/>
      <c r="F476" s="88"/>
      <c r="G476" s="98"/>
      <c r="H476" s="2"/>
      <c r="I476" s="90"/>
      <c r="J476" s="51"/>
      <c r="K476" s="91"/>
      <c r="L476" s="9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49"/>
      <c r="B477" s="2"/>
      <c r="C477" s="50"/>
      <c r="D477" s="51"/>
      <c r="E477" s="52"/>
      <c r="F477" s="88"/>
      <c r="G477" s="98"/>
      <c r="H477" s="2"/>
      <c r="I477" s="90"/>
      <c r="J477" s="51"/>
      <c r="K477" s="91"/>
      <c r="L477" s="9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49"/>
      <c r="B478" s="2"/>
      <c r="C478" s="50"/>
      <c r="D478" s="51"/>
      <c r="E478" s="52"/>
      <c r="F478" s="88"/>
      <c r="G478" s="98"/>
      <c r="H478" s="2"/>
      <c r="I478" s="90"/>
      <c r="J478" s="51"/>
      <c r="K478" s="91"/>
      <c r="L478" s="9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49"/>
      <c r="B479" s="2"/>
      <c r="C479" s="50"/>
      <c r="D479" s="51"/>
      <c r="E479" s="52"/>
      <c r="F479" s="88"/>
      <c r="G479" s="98"/>
      <c r="H479" s="2"/>
      <c r="I479" s="90"/>
      <c r="J479" s="51"/>
      <c r="K479" s="91"/>
      <c r="L479" s="9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49"/>
      <c r="B480" s="2"/>
      <c r="C480" s="50"/>
      <c r="D480" s="51"/>
      <c r="E480" s="52"/>
      <c r="F480" s="88"/>
      <c r="G480" s="98"/>
      <c r="H480" s="2"/>
      <c r="I480" s="90"/>
      <c r="J480" s="51"/>
      <c r="K480" s="91"/>
      <c r="L480" s="9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49"/>
      <c r="B481" s="2"/>
      <c r="C481" s="50"/>
      <c r="D481" s="51"/>
      <c r="E481" s="52"/>
      <c r="F481" s="88"/>
      <c r="G481" s="98"/>
      <c r="H481" s="2"/>
      <c r="I481" s="90"/>
      <c r="J481" s="51"/>
      <c r="K481" s="91"/>
      <c r="L481" s="9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49"/>
      <c r="B482" s="2"/>
      <c r="C482" s="50"/>
      <c r="D482" s="51"/>
      <c r="E482" s="52"/>
      <c r="F482" s="88"/>
      <c r="G482" s="98"/>
      <c r="H482" s="2"/>
      <c r="I482" s="90"/>
      <c r="J482" s="51"/>
      <c r="K482" s="91"/>
      <c r="L482" s="9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49"/>
      <c r="B483" s="2"/>
      <c r="C483" s="50"/>
      <c r="D483" s="51"/>
      <c r="E483" s="52"/>
      <c r="F483" s="88"/>
      <c r="G483" s="98"/>
      <c r="H483" s="2"/>
      <c r="I483" s="90"/>
      <c r="J483" s="51"/>
      <c r="K483" s="91"/>
      <c r="L483" s="9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49"/>
      <c r="B484" s="2"/>
      <c r="C484" s="50"/>
      <c r="D484" s="51"/>
      <c r="E484" s="52"/>
      <c r="F484" s="88"/>
      <c r="G484" s="98"/>
      <c r="H484" s="2"/>
      <c r="I484" s="90"/>
      <c r="J484" s="51"/>
      <c r="K484" s="91"/>
      <c r="L484" s="9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49"/>
      <c r="B485" s="2"/>
      <c r="C485" s="50"/>
      <c r="D485" s="51"/>
      <c r="E485" s="52"/>
      <c r="F485" s="88"/>
      <c r="G485" s="98"/>
      <c r="H485" s="2"/>
      <c r="I485" s="90"/>
      <c r="J485" s="51"/>
      <c r="K485" s="91"/>
      <c r="L485" s="9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49"/>
      <c r="B486" s="2"/>
      <c r="C486" s="50"/>
      <c r="D486" s="51"/>
      <c r="E486" s="52"/>
      <c r="F486" s="88"/>
      <c r="G486" s="98"/>
      <c r="H486" s="2"/>
      <c r="I486" s="90"/>
      <c r="J486" s="51"/>
      <c r="K486" s="91"/>
      <c r="L486" s="9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49"/>
      <c r="B487" s="2"/>
      <c r="C487" s="50"/>
      <c r="D487" s="51"/>
      <c r="E487" s="52"/>
      <c r="F487" s="88"/>
      <c r="G487" s="98"/>
      <c r="H487" s="2"/>
      <c r="I487" s="90"/>
      <c r="J487" s="51"/>
      <c r="K487" s="91"/>
      <c r="L487" s="9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49"/>
      <c r="B488" s="2"/>
      <c r="C488" s="50"/>
      <c r="D488" s="51"/>
      <c r="E488" s="52"/>
      <c r="F488" s="88"/>
      <c r="G488" s="98"/>
      <c r="H488" s="2"/>
      <c r="I488" s="90"/>
      <c r="J488" s="51"/>
      <c r="K488" s="91"/>
      <c r="L488" s="9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49"/>
      <c r="B489" s="2"/>
      <c r="C489" s="50"/>
      <c r="D489" s="51"/>
      <c r="E489" s="52"/>
      <c r="F489" s="88"/>
      <c r="G489" s="98"/>
      <c r="H489" s="2"/>
      <c r="I489" s="90"/>
      <c r="J489" s="51"/>
      <c r="K489" s="91"/>
      <c r="L489" s="9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49"/>
      <c r="B490" s="2"/>
      <c r="C490" s="50"/>
      <c r="D490" s="51"/>
      <c r="E490" s="52"/>
      <c r="F490" s="88"/>
      <c r="G490" s="98"/>
      <c r="H490" s="2"/>
      <c r="I490" s="90"/>
      <c r="J490" s="51"/>
      <c r="K490" s="91"/>
      <c r="L490" s="9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49"/>
      <c r="B491" s="2"/>
      <c r="C491" s="50"/>
      <c r="D491" s="51"/>
      <c r="E491" s="52"/>
      <c r="F491" s="88"/>
      <c r="G491" s="98"/>
      <c r="H491" s="2"/>
      <c r="I491" s="90"/>
      <c r="J491" s="51"/>
      <c r="K491" s="91"/>
      <c r="L491" s="9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49"/>
      <c r="B492" s="2"/>
      <c r="C492" s="50"/>
      <c r="D492" s="51"/>
      <c r="E492" s="52"/>
      <c r="F492" s="88"/>
      <c r="G492" s="98"/>
      <c r="H492" s="2"/>
      <c r="I492" s="90"/>
      <c r="J492" s="51"/>
      <c r="K492" s="91"/>
      <c r="L492" s="9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49"/>
      <c r="B493" s="2"/>
      <c r="C493" s="50"/>
      <c r="D493" s="51"/>
      <c r="E493" s="52"/>
      <c r="F493" s="88"/>
      <c r="G493" s="98"/>
      <c r="H493" s="2"/>
      <c r="I493" s="90"/>
      <c r="J493" s="51"/>
      <c r="K493" s="91"/>
      <c r="L493" s="9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49"/>
      <c r="B494" s="2"/>
      <c r="C494" s="50"/>
      <c r="D494" s="51"/>
      <c r="E494" s="52"/>
      <c r="F494" s="88"/>
      <c r="G494" s="98"/>
      <c r="H494" s="2"/>
      <c r="I494" s="90"/>
      <c r="J494" s="51"/>
      <c r="K494" s="91"/>
      <c r="L494" s="9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49"/>
      <c r="B495" s="2"/>
      <c r="C495" s="50"/>
      <c r="D495" s="51"/>
      <c r="E495" s="52"/>
      <c r="F495" s="88"/>
      <c r="G495" s="98"/>
      <c r="H495" s="2"/>
      <c r="I495" s="90"/>
      <c r="J495" s="51"/>
      <c r="K495" s="91"/>
      <c r="L495" s="9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49"/>
      <c r="B496" s="2"/>
      <c r="C496" s="50"/>
      <c r="D496" s="51"/>
      <c r="E496" s="52"/>
      <c r="F496" s="88"/>
      <c r="G496" s="98"/>
      <c r="H496" s="2"/>
      <c r="I496" s="90"/>
      <c r="J496" s="51"/>
      <c r="K496" s="91"/>
      <c r="L496" s="9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49"/>
      <c r="B497" s="2"/>
      <c r="C497" s="50"/>
      <c r="D497" s="51"/>
      <c r="E497" s="52"/>
      <c r="F497" s="88"/>
      <c r="G497" s="98"/>
      <c r="H497" s="2"/>
      <c r="I497" s="90"/>
      <c r="J497" s="51"/>
      <c r="K497" s="91"/>
      <c r="L497" s="9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49"/>
      <c r="B498" s="2"/>
      <c r="C498" s="50"/>
      <c r="D498" s="51"/>
      <c r="E498" s="52"/>
      <c r="F498" s="88"/>
      <c r="G498" s="98"/>
      <c r="H498" s="2"/>
      <c r="I498" s="90"/>
      <c r="J498" s="51"/>
      <c r="K498" s="91"/>
      <c r="L498" s="9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49"/>
      <c r="B499" s="2"/>
      <c r="C499" s="50"/>
      <c r="D499" s="51"/>
      <c r="E499" s="52"/>
      <c r="F499" s="88"/>
      <c r="G499" s="98"/>
      <c r="H499" s="2"/>
      <c r="I499" s="90"/>
      <c r="J499" s="51"/>
      <c r="K499" s="91"/>
      <c r="L499" s="9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49"/>
      <c r="B500" s="2"/>
      <c r="C500" s="50"/>
      <c r="D500" s="51"/>
      <c r="E500" s="52"/>
      <c r="F500" s="88"/>
      <c r="G500" s="98"/>
      <c r="H500" s="2"/>
      <c r="I500" s="90"/>
      <c r="J500" s="51"/>
      <c r="K500" s="91"/>
      <c r="L500" s="9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49"/>
      <c r="B501" s="2"/>
      <c r="C501" s="50"/>
      <c r="D501" s="51"/>
      <c r="E501" s="52"/>
      <c r="F501" s="88"/>
      <c r="G501" s="98"/>
      <c r="H501" s="2"/>
      <c r="I501" s="90"/>
      <c r="J501" s="51"/>
      <c r="K501" s="91"/>
      <c r="L501" s="9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49"/>
      <c r="B502" s="2"/>
      <c r="C502" s="50"/>
      <c r="D502" s="51"/>
      <c r="E502" s="52"/>
      <c r="F502" s="88"/>
      <c r="G502" s="98"/>
      <c r="H502" s="2"/>
      <c r="I502" s="90"/>
      <c r="J502" s="51"/>
      <c r="K502" s="91"/>
      <c r="L502" s="9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49"/>
      <c r="B503" s="2"/>
      <c r="C503" s="50"/>
      <c r="D503" s="51"/>
      <c r="E503" s="52"/>
      <c r="F503" s="88"/>
      <c r="G503" s="98"/>
      <c r="H503" s="2"/>
      <c r="I503" s="90"/>
      <c r="J503" s="51"/>
      <c r="K503" s="91"/>
      <c r="L503" s="9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49"/>
      <c r="B504" s="2"/>
      <c r="C504" s="50"/>
      <c r="D504" s="51"/>
      <c r="E504" s="52"/>
      <c r="F504" s="88"/>
      <c r="G504" s="98"/>
      <c r="H504" s="2"/>
      <c r="I504" s="90"/>
      <c r="J504" s="51"/>
      <c r="K504" s="91"/>
      <c r="L504" s="9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49"/>
      <c r="B505" s="2"/>
      <c r="C505" s="50"/>
      <c r="D505" s="51"/>
      <c r="E505" s="52"/>
      <c r="F505" s="88"/>
      <c r="G505" s="98"/>
      <c r="H505" s="2"/>
      <c r="I505" s="90"/>
      <c r="J505" s="51"/>
      <c r="K505" s="91"/>
      <c r="L505" s="9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49"/>
      <c r="B506" s="2"/>
      <c r="C506" s="50"/>
      <c r="D506" s="51"/>
      <c r="E506" s="52"/>
      <c r="F506" s="88"/>
      <c r="G506" s="98"/>
      <c r="H506" s="2"/>
      <c r="I506" s="90"/>
      <c r="J506" s="51"/>
      <c r="K506" s="91"/>
      <c r="L506" s="9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49"/>
      <c r="B507" s="2"/>
      <c r="C507" s="50"/>
      <c r="D507" s="51"/>
      <c r="E507" s="52"/>
      <c r="F507" s="88"/>
      <c r="G507" s="98"/>
      <c r="H507" s="2"/>
      <c r="I507" s="90"/>
      <c r="J507" s="51"/>
      <c r="K507" s="91"/>
      <c r="L507" s="9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49"/>
      <c r="B508" s="2"/>
      <c r="C508" s="50"/>
      <c r="D508" s="51"/>
      <c r="E508" s="52"/>
      <c r="F508" s="88"/>
      <c r="G508" s="98"/>
      <c r="H508" s="2"/>
      <c r="I508" s="90"/>
      <c r="J508" s="51"/>
      <c r="K508" s="91"/>
      <c r="L508" s="9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49"/>
      <c r="B509" s="2"/>
      <c r="C509" s="50"/>
      <c r="D509" s="51"/>
      <c r="E509" s="52"/>
      <c r="F509" s="88"/>
      <c r="G509" s="98"/>
      <c r="H509" s="2"/>
      <c r="I509" s="90"/>
      <c r="J509" s="51"/>
      <c r="K509" s="91"/>
      <c r="L509" s="9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49"/>
      <c r="B510" s="2"/>
      <c r="C510" s="50"/>
      <c r="D510" s="51"/>
      <c r="E510" s="52"/>
      <c r="F510" s="88"/>
      <c r="G510" s="98"/>
      <c r="H510" s="2"/>
      <c r="I510" s="90"/>
      <c r="J510" s="51"/>
      <c r="K510" s="91"/>
      <c r="L510" s="9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49"/>
      <c r="B511" s="2"/>
      <c r="C511" s="50"/>
      <c r="D511" s="51"/>
      <c r="E511" s="52"/>
      <c r="F511" s="88"/>
      <c r="G511" s="98"/>
      <c r="H511" s="2"/>
      <c r="I511" s="90"/>
      <c r="J511" s="51"/>
      <c r="K511" s="91"/>
      <c r="L511" s="9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49"/>
      <c r="B512" s="2"/>
      <c r="C512" s="50"/>
      <c r="D512" s="51"/>
      <c r="E512" s="52"/>
      <c r="F512" s="88"/>
      <c r="G512" s="98"/>
      <c r="H512" s="2"/>
      <c r="I512" s="90"/>
      <c r="J512" s="51"/>
      <c r="K512" s="91"/>
      <c r="L512" s="9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49"/>
      <c r="B513" s="2"/>
      <c r="C513" s="50"/>
      <c r="D513" s="51"/>
      <c r="E513" s="52"/>
      <c r="F513" s="88"/>
      <c r="G513" s="98"/>
      <c r="H513" s="2"/>
      <c r="I513" s="90"/>
      <c r="J513" s="51"/>
      <c r="K513" s="91"/>
      <c r="L513" s="9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49"/>
      <c r="B514" s="2"/>
      <c r="C514" s="50"/>
      <c r="D514" s="51"/>
      <c r="E514" s="52"/>
      <c r="F514" s="88"/>
      <c r="G514" s="98"/>
      <c r="H514" s="2"/>
      <c r="I514" s="90"/>
      <c r="J514" s="51"/>
      <c r="K514" s="91"/>
      <c r="L514" s="9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49"/>
      <c r="B515" s="2"/>
      <c r="C515" s="50"/>
      <c r="D515" s="51"/>
      <c r="E515" s="52"/>
      <c r="F515" s="88"/>
      <c r="G515" s="98"/>
      <c r="H515" s="2"/>
      <c r="I515" s="90"/>
      <c r="J515" s="51"/>
      <c r="K515" s="91"/>
      <c r="L515" s="9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49"/>
      <c r="B516" s="2"/>
      <c r="C516" s="50"/>
      <c r="D516" s="51"/>
      <c r="E516" s="52"/>
      <c r="F516" s="88"/>
      <c r="G516" s="98"/>
      <c r="H516" s="2"/>
      <c r="I516" s="90"/>
      <c r="J516" s="51"/>
      <c r="K516" s="91"/>
      <c r="L516" s="9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49"/>
      <c r="B517" s="2"/>
      <c r="C517" s="50"/>
      <c r="D517" s="51"/>
      <c r="E517" s="52"/>
      <c r="F517" s="88"/>
      <c r="G517" s="98"/>
      <c r="H517" s="2"/>
      <c r="I517" s="90"/>
      <c r="J517" s="51"/>
      <c r="K517" s="91"/>
      <c r="L517" s="9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49"/>
      <c r="B518" s="2"/>
      <c r="C518" s="50"/>
      <c r="D518" s="51"/>
      <c r="E518" s="52"/>
      <c r="F518" s="88"/>
      <c r="G518" s="98"/>
      <c r="H518" s="2"/>
      <c r="I518" s="90"/>
      <c r="J518" s="51"/>
      <c r="K518" s="91"/>
      <c r="L518" s="9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49"/>
      <c r="B519" s="2"/>
      <c r="C519" s="50"/>
      <c r="D519" s="51"/>
      <c r="E519" s="52"/>
      <c r="F519" s="88"/>
      <c r="G519" s="98"/>
      <c r="H519" s="2"/>
      <c r="I519" s="90"/>
      <c r="J519" s="51"/>
      <c r="K519" s="91"/>
      <c r="L519" s="9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49"/>
      <c r="B520" s="2"/>
      <c r="C520" s="50"/>
      <c r="D520" s="51"/>
      <c r="E520" s="52"/>
      <c r="F520" s="88"/>
      <c r="G520" s="98"/>
      <c r="H520" s="2"/>
      <c r="I520" s="90"/>
      <c r="J520" s="51"/>
      <c r="K520" s="91"/>
      <c r="L520" s="9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49"/>
      <c r="B521" s="2"/>
      <c r="C521" s="50"/>
      <c r="D521" s="51"/>
      <c r="E521" s="52"/>
      <c r="F521" s="88"/>
      <c r="G521" s="98"/>
      <c r="H521" s="2"/>
      <c r="I521" s="90"/>
      <c r="J521" s="51"/>
      <c r="K521" s="91"/>
      <c r="L521" s="9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49"/>
      <c r="B522" s="2"/>
      <c r="C522" s="50"/>
      <c r="D522" s="51"/>
      <c r="E522" s="52"/>
      <c r="F522" s="88"/>
      <c r="G522" s="98"/>
      <c r="H522" s="2"/>
      <c r="I522" s="90"/>
      <c r="J522" s="51"/>
      <c r="K522" s="91"/>
      <c r="L522" s="9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49"/>
      <c r="B523" s="2"/>
      <c r="C523" s="50"/>
      <c r="D523" s="51"/>
      <c r="E523" s="52"/>
      <c r="F523" s="88"/>
      <c r="G523" s="98"/>
      <c r="H523" s="2"/>
      <c r="I523" s="90"/>
      <c r="J523" s="51"/>
      <c r="K523" s="91"/>
      <c r="L523" s="9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49"/>
      <c r="B524" s="2"/>
      <c r="C524" s="50"/>
      <c r="D524" s="51"/>
      <c r="E524" s="52"/>
      <c r="F524" s="88"/>
      <c r="G524" s="98"/>
      <c r="H524" s="2"/>
      <c r="I524" s="90"/>
      <c r="J524" s="51"/>
      <c r="K524" s="91"/>
      <c r="L524" s="9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49"/>
      <c r="B525" s="2"/>
      <c r="C525" s="50"/>
      <c r="D525" s="51"/>
      <c r="E525" s="52"/>
      <c r="F525" s="88"/>
      <c r="G525" s="98"/>
      <c r="H525" s="2"/>
      <c r="I525" s="90"/>
      <c r="J525" s="51"/>
      <c r="K525" s="91"/>
      <c r="L525" s="9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49"/>
      <c r="B526" s="2"/>
      <c r="C526" s="50"/>
      <c r="D526" s="51"/>
      <c r="E526" s="52"/>
      <c r="F526" s="88"/>
      <c r="G526" s="98"/>
      <c r="H526" s="2"/>
      <c r="I526" s="90"/>
      <c r="J526" s="51"/>
      <c r="K526" s="91"/>
      <c r="L526" s="9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49"/>
      <c r="B527" s="2"/>
      <c r="C527" s="50"/>
      <c r="D527" s="51"/>
      <c r="E527" s="52"/>
      <c r="F527" s="88"/>
      <c r="G527" s="98"/>
      <c r="H527" s="2"/>
      <c r="I527" s="90"/>
      <c r="J527" s="51"/>
      <c r="K527" s="91"/>
      <c r="L527" s="9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49"/>
      <c r="B528" s="2"/>
      <c r="C528" s="50"/>
      <c r="D528" s="51"/>
      <c r="E528" s="52"/>
      <c r="F528" s="88"/>
      <c r="G528" s="98"/>
      <c r="H528" s="2"/>
      <c r="I528" s="90"/>
      <c r="J528" s="51"/>
      <c r="K528" s="91"/>
      <c r="L528" s="9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49"/>
      <c r="B529" s="2"/>
      <c r="C529" s="50"/>
      <c r="D529" s="51"/>
      <c r="E529" s="52"/>
      <c r="F529" s="88"/>
      <c r="G529" s="98"/>
      <c r="H529" s="2"/>
      <c r="I529" s="90"/>
      <c r="J529" s="51"/>
      <c r="K529" s="91"/>
      <c r="L529" s="9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49"/>
      <c r="B530" s="2"/>
      <c r="C530" s="50"/>
      <c r="D530" s="51"/>
      <c r="E530" s="52"/>
      <c r="F530" s="88"/>
      <c r="G530" s="98"/>
      <c r="H530" s="2"/>
      <c r="I530" s="90"/>
      <c r="J530" s="51"/>
      <c r="K530" s="91"/>
      <c r="L530" s="9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49"/>
      <c r="B531" s="2"/>
      <c r="C531" s="50"/>
      <c r="D531" s="51"/>
      <c r="E531" s="52"/>
      <c r="F531" s="88"/>
      <c r="G531" s="98"/>
      <c r="H531" s="2"/>
      <c r="I531" s="90"/>
      <c r="J531" s="51"/>
      <c r="K531" s="91"/>
      <c r="L531" s="9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49"/>
      <c r="B532" s="2"/>
      <c r="C532" s="50"/>
      <c r="D532" s="51"/>
      <c r="E532" s="52"/>
      <c r="F532" s="88"/>
      <c r="G532" s="98"/>
      <c r="H532" s="2"/>
      <c r="I532" s="90"/>
      <c r="J532" s="51"/>
      <c r="K532" s="91"/>
      <c r="L532" s="9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49"/>
      <c r="B533" s="2"/>
      <c r="C533" s="50"/>
      <c r="D533" s="51"/>
      <c r="E533" s="52"/>
      <c r="F533" s="88"/>
      <c r="G533" s="98"/>
      <c r="H533" s="2"/>
      <c r="I533" s="90"/>
      <c r="J533" s="51"/>
      <c r="K533" s="91"/>
      <c r="L533" s="9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49"/>
      <c r="B534" s="2"/>
      <c r="C534" s="50"/>
      <c r="D534" s="51"/>
      <c r="E534" s="52"/>
      <c r="F534" s="88"/>
      <c r="G534" s="98"/>
      <c r="H534" s="2"/>
      <c r="I534" s="90"/>
      <c r="J534" s="51"/>
      <c r="K534" s="91"/>
      <c r="L534" s="9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49"/>
      <c r="B535" s="2"/>
      <c r="C535" s="50"/>
      <c r="D535" s="51"/>
      <c r="E535" s="52"/>
      <c r="F535" s="88"/>
      <c r="G535" s="98"/>
      <c r="H535" s="2"/>
      <c r="I535" s="90"/>
      <c r="J535" s="51"/>
      <c r="K535" s="91"/>
      <c r="L535" s="9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49"/>
      <c r="B536" s="2"/>
      <c r="C536" s="50"/>
      <c r="D536" s="51"/>
      <c r="E536" s="52"/>
      <c r="F536" s="88"/>
      <c r="G536" s="98"/>
      <c r="H536" s="2"/>
      <c r="I536" s="90"/>
      <c r="J536" s="51"/>
      <c r="K536" s="91"/>
      <c r="L536" s="9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49"/>
      <c r="B537" s="2"/>
      <c r="C537" s="50"/>
      <c r="D537" s="51"/>
      <c r="E537" s="52"/>
      <c r="F537" s="88"/>
      <c r="G537" s="98"/>
      <c r="H537" s="2"/>
      <c r="I537" s="90"/>
      <c r="J537" s="51"/>
      <c r="K537" s="91"/>
      <c r="L537" s="9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49"/>
      <c r="B538" s="2"/>
      <c r="C538" s="50"/>
      <c r="D538" s="51"/>
      <c r="E538" s="52"/>
      <c r="F538" s="88"/>
      <c r="G538" s="98"/>
      <c r="H538" s="2"/>
      <c r="I538" s="90"/>
      <c r="J538" s="51"/>
      <c r="K538" s="91"/>
      <c r="L538" s="9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49"/>
      <c r="B539" s="2"/>
      <c r="C539" s="50"/>
      <c r="D539" s="51"/>
      <c r="E539" s="52"/>
      <c r="F539" s="88"/>
      <c r="G539" s="98"/>
      <c r="H539" s="2"/>
      <c r="I539" s="90"/>
      <c r="J539" s="51"/>
      <c r="K539" s="91"/>
      <c r="L539" s="9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49"/>
      <c r="B540" s="2"/>
      <c r="C540" s="50"/>
      <c r="D540" s="51"/>
      <c r="E540" s="52"/>
      <c r="F540" s="88"/>
      <c r="G540" s="98"/>
      <c r="H540" s="2"/>
      <c r="I540" s="90"/>
      <c r="J540" s="51"/>
      <c r="K540" s="91"/>
      <c r="L540" s="9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49"/>
      <c r="B541" s="2"/>
      <c r="C541" s="50"/>
      <c r="D541" s="51"/>
      <c r="E541" s="52"/>
      <c r="F541" s="88"/>
      <c r="G541" s="98"/>
      <c r="H541" s="2"/>
      <c r="I541" s="90"/>
      <c r="J541" s="51"/>
      <c r="K541" s="91"/>
      <c r="L541" s="9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49"/>
      <c r="B542" s="2"/>
      <c r="C542" s="50"/>
      <c r="D542" s="51"/>
      <c r="E542" s="52"/>
      <c r="F542" s="88"/>
      <c r="G542" s="98"/>
      <c r="H542" s="2"/>
      <c r="I542" s="90"/>
      <c r="J542" s="51"/>
      <c r="K542" s="91"/>
      <c r="L542" s="9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49"/>
      <c r="B543" s="2"/>
      <c r="C543" s="50"/>
      <c r="D543" s="51"/>
      <c r="E543" s="52"/>
      <c r="F543" s="88"/>
      <c r="G543" s="98"/>
      <c r="H543" s="2"/>
      <c r="I543" s="90"/>
      <c r="J543" s="51"/>
      <c r="K543" s="91"/>
      <c r="L543" s="9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49"/>
      <c r="B544" s="2"/>
      <c r="C544" s="50"/>
      <c r="D544" s="51"/>
      <c r="E544" s="52"/>
      <c r="F544" s="88"/>
      <c r="G544" s="98"/>
      <c r="H544" s="2"/>
      <c r="I544" s="90"/>
      <c r="J544" s="51"/>
      <c r="K544" s="91"/>
      <c r="L544" s="9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49"/>
      <c r="B545" s="2"/>
      <c r="C545" s="50"/>
      <c r="D545" s="51"/>
      <c r="E545" s="52"/>
      <c r="F545" s="88"/>
      <c r="G545" s="98"/>
      <c r="H545" s="2"/>
      <c r="I545" s="90"/>
      <c r="J545" s="51"/>
      <c r="K545" s="91"/>
      <c r="L545" s="9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49"/>
      <c r="B546" s="2"/>
      <c r="C546" s="50"/>
      <c r="D546" s="51"/>
      <c r="E546" s="52"/>
      <c r="F546" s="88"/>
      <c r="G546" s="98"/>
      <c r="H546" s="2"/>
      <c r="I546" s="90"/>
      <c r="J546" s="51"/>
      <c r="K546" s="91"/>
      <c r="L546" s="9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49"/>
      <c r="B547" s="2"/>
      <c r="C547" s="50"/>
      <c r="D547" s="51"/>
      <c r="E547" s="52"/>
      <c r="F547" s="88"/>
      <c r="G547" s="98"/>
      <c r="H547" s="2"/>
      <c r="I547" s="90"/>
      <c r="J547" s="51"/>
      <c r="K547" s="91"/>
      <c r="L547" s="9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49"/>
      <c r="B548" s="2"/>
      <c r="C548" s="50"/>
      <c r="D548" s="51"/>
      <c r="E548" s="52"/>
      <c r="F548" s="88"/>
      <c r="G548" s="98"/>
      <c r="H548" s="2"/>
      <c r="I548" s="90"/>
      <c r="J548" s="51"/>
      <c r="K548" s="91"/>
      <c r="L548" s="9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49"/>
      <c r="B549" s="2"/>
      <c r="C549" s="50"/>
      <c r="D549" s="51"/>
      <c r="E549" s="52"/>
      <c r="F549" s="88"/>
      <c r="G549" s="98"/>
      <c r="H549" s="2"/>
      <c r="I549" s="90"/>
      <c r="J549" s="51"/>
      <c r="K549" s="91"/>
      <c r="L549" s="9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49"/>
      <c r="B550" s="2"/>
      <c r="C550" s="50"/>
      <c r="D550" s="51"/>
      <c r="E550" s="52"/>
      <c r="F550" s="88"/>
      <c r="G550" s="98"/>
      <c r="H550" s="2"/>
      <c r="I550" s="90"/>
      <c r="J550" s="51"/>
      <c r="K550" s="91"/>
      <c r="L550" s="9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49"/>
      <c r="B551" s="2"/>
      <c r="C551" s="50"/>
      <c r="D551" s="51"/>
      <c r="E551" s="52"/>
      <c r="F551" s="88"/>
      <c r="G551" s="98"/>
      <c r="H551" s="2"/>
      <c r="I551" s="90"/>
      <c r="J551" s="51"/>
      <c r="K551" s="91"/>
      <c r="L551" s="9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49"/>
      <c r="B552" s="2"/>
      <c r="C552" s="50"/>
      <c r="D552" s="51"/>
      <c r="E552" s="52"/>
      <c r="F552" s="88"/>
      <c r="G552" s="98"/>
      <c r="H552" s="2"/>
      <c r="I552" s="90"/>
      <c r="J552" s="51"/>
      <c r="K552" s="91"/>
      <c r="L552" s="9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49"/>
      <c r="B553" s="2"/>
      <c r="C553" s="50"/>
      <c r="D553" s="51"/>
      <c r="E553" s="52"/>
      <c r="F553" s="88"/>
      <c r="G553" s="98"/>
      <c r="H553" s="2"/>
      <c r="I553" s="90"/>
      <c r="J553" s="51"/>
      <c r="K553" s="91"/>
      <c r="L553" s="9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49"/>
      <c r="B554" s="2"/>
      <c r="C554" s="50"/>
      <c r="D554" s="51"/>
      <c r="E554" s="52"/>
      <c r="F554" s="88"/>
      <c r="G554" s="98"/>
      <c r="H554" s="2"/>
      <c r="I554" s="90"/>
      <c r="J554" s="51"/>
      <c r="K554" s="91"/>
      <c r="L554" s="9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49"/>
      <c r="B555" s="2"/>
      <c r="C555" s="50"/>
      <c r="D555" s="51"/>
      <c r="E555" s="52"/>
      <c r="F555" s="88"/>
      <c r="G555" s="98"/>
      <c r="H555" s="2"/>
      <c r="I555" s="90"/>
      <c r="J555" s="51"/>
      <c r="K555" s="91"/>
      <c r="L555" s="9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49"/>
      <c r="B556" s="2"/>
      <c r="C556" s="50"/>
      <c r="D556" s="51"/>
      <c r="E556" s="52"/>
      <c r="F556" s="88"/>
      <c r="G556" s="98"/>
      <c r="H556" s="2"/>
      <c r="I556" s="90"/>
      <c r="J556" s="51"/>
      <c r="K556" s="91"/>
      <c r="L556" s="9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49"/>
      <c r="B557" s="2"/>
      <c r="C557" s="50"/>
      <c r="D557" s="51"/>
      <c r="E557" s="52"/>
      <c r="F557" s="88"/>
      <c r="G557" s="98"/>
      <c r="H557" s="2"/>
      <c r="I557" s="90"/>
      <c r="J557" s="51"/>
      <c r="K557" s="91"/>
      <c r="L557" s="9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49"/>
      <c r="B558" s="2"/>
      <c r="C558" s="50"/>
      <c r="D558" s="51"/>
      <c r="E558" s="52"/>
      <c r="F558" s="88"/>
      <c r="G558" s="98"/>
      <c r="H558" s="2"/>
      <c r="I558" s="90"/>
      <c r="J558" s="51"/>
      <c r="K558" s="91"/>
      <c r="L558" s="9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49"/>
      <c r="B559" s="2"/>
      <c r="C559" s="50"/>
      <c r="D559" s="51"/>
      <c r="E559" s="52"/>
      <c r="F559" s="88"/>
      <c r="G559" s="98"/>
      <c r="H559" s="2"/>
      <c r="I559" s="90"/>
      <c r="J559" s="51"/>
      <c r="K559" s="91"/>
      <c r="L559" s="9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49"/>
      <c r="B560" s="2"/>
      <c r="C560" s="50"/>
      <c r="D560" s="51"/>
      <c r="E560" s="52"/>
      <c r="F560" s="88"/>
      <c r="G560" s="98"/>
      <c r="H560" s="2"/>
      <c r="I560" s="90"/>
      <c r="J560" s="51"/>
      <c r="K560" s="91"/>
      <c r="L560" s="9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49"/>
      <c r="B561" s="2"/>
      <c r="C561" s="50"/>
      <c r="D561" s="51"/>
      <c r="E561" s="52"/>
      <c r="F561" s="88"/>
      <c r="G561" s="98"/>
      <c r="H561" s="2"/>
      <c r="I561" s="90"/>
      <c r="J561" s="51"/>
      <c r="K561" s="91"/>
      <c r="L561" s="9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49"/>
      <c r="B562" s="2"/>
      <c r="C562" s="50"/>
      <c r="D562" s="51"/>
      <c r="E562" s="52"/>
      <c r="F562" s="88"/>
      <c r="G562" s="98"/>
      <c r="H562" s="2"/>
      <c r="I562" s="90"/>
      <c r="J562" s="51"/>
      <c r="K562" s="91"/>
      <c r="L562" s="9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49"/>
      <c r="B563" s="2"/>
      <c r="C563" s="50"/>
      <c r="D563" s="51"/>
      <c r="E563" s="52"/>
      <c r="F563" s="88"/>
      <c r="G563" s="98"/>
      <c r="H563" s="2"/>
      <c r="I563" s="90"/>
      <c r="J563" s="51"/>
      <c r="K563" s="91"/>
      <c r="L563" s="9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49"/>
      <c r="B564" s="2"/>
      <c r="C564" s="50"/>
      <c r="D564" s="51"/>
      <c r="E564" s="52"/>
      <c r="F564" s="88"/>
      <c r="G564" s="98"/>
      <c r="H564" s="2"/>
      <c r="I564" s="90"/>
      <c r="J564" s="51"/>
      <c r="K564" s="91"/>
      <c r="L564" s="9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49"/>
      <c r="B565" s="2"/>
      <c r="C565" s="50"/>
      <c r="D565" s="51"/>
      <c r="E565" s="52"/>
      <c r="F565" s="88"/>
      <c r="G565" s="98"/>
      <c r="H565" s="2"/>
      <c r="I565" s="90"/>
      <c r="J565" s="51"/>
      <c r="K565" s="91"/>
      <c r="L565" s="9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49"/>
      <c r="B566" s="2"/>
      <c r="C566" s="50"/>
      <c r="D566" s="51"/>
      <c r="E566" s="52"/>
      <c r="F566" s="88"/>
      <c r="G566" s="98"/>
      <c r="H566" s="2"/>
      <c r="I566" s="90"/>
      <c r="J566" s="51"/>
      <c r="K566" s="91"/>
      <c r="L566" s="9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49"/>
      <c r="B567" s="2"/>
      <c r="C567" s="50"/>
      <c r="D567" s="51"/>
      <c r="E567" s="52"/>
      <c r="F567" s="88"/>
      <c r="G567" s="98"/>
      <c r="H567" s="2"/>
      <c r="I567" s="90"/>
      <c r="J567" s="51"/>
      <c r="K567" s="91"/>
      <c r="L567" s="9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49"/>
      <c r="B568" s="2"/>
      <c r="C568" s="50"/>
      <c r="D568" s="51"/>
      <c r="E568" s="52"/>
      <c r="F568" s="88"/>
      <c r="G568" s="98"/>
      <c r="H568" s="2"/>
      <c r="I568" s="90"/>
      <c r="J568" s="51"/>
      <c r="K568" s="91"/>
      <c r="L568" s="9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49"/>
      <c r="B569" s="2"/>
      <c r="C569" s="50"/>
      <c r="D569" s="51"/>
      <c r="E569" s="52"/>
      <c r="F569" s="88"/>
      <c r="G569" s="98"/>
      <c r="H569" s="2"/>
      <c r="I569" s="90"/>
      <c r="J569" s="51"/>
      <c r="K569" s="91"/>
      <c r="L569" s="9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49"/>
      <c r="B570" s="2"/>
      <c r="C570" s="50"/>
      <c r="D570" s="51"/>
      <c r="E570" s="52"/>
      <c r="F570" s="88"/>
      <c r="G570" s="98"/>
      <c r="H570" s="2"/>
      <c r="I570" s="90"/>
      <c r="J570" s="51"/>
      <c r="K570" s="91"/>
      <c r="L570" s="9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49"/>
      <c r="B571" s="2"/>
      <c r="C571" s="50"/>
      <c r="D571" s="51"/>
      <c r="E571" s="52"/>
      <c r="F571" s="88"/>
      <c r="G571" s="98"/>
      <c r="H571" s="2"/>
      <c r="I571" s="90"/>
      <c r="J571" s="51"/>
      <c r="K571" s="91"/>
      <c r="L571" s="9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49"/>
      <c r="B572" s="2"/>
      <c r="C572" s="50"/>
      <c r="D572" s="51"/>
      <c r="E572" s="52"/>
      <c r="F572" s="88"/>
      <c r="G572" s="98"/>
      <c r="H572" s="2"/>
      <c r="I572" s="90"/>
      <c r="J572" s="51"/>
      <c r="K572" s="91"/>
      <c r="L572" s="9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49"/>
      <c r="B573" s="2"/>
      <c r="C573" s="50"/>
      <c r="D573" s="51"/>
      <c r="E573" s="52"/>
      <c r="F573" s="88"/>
      <c r="G573" s="98"/>
      <c r="H573" s="2"/>
      <c r="I573" s="90"/>
      <c r="J573" s="51"/>
      <c r="K573" s="91"/>
      <c r="L573" s="9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49"/>
      <c r="B574" s="2"/>
      <c r="C574" s="50"/>
      <c r="D574" s="51"/>
      <c r="E574" s="52"/>
      <c r="F574" s="88"/>
      <c r="G574" s="98"/>
      <c r="H574" s="2"/>
      <c r="I574" s="90"/>
      <c r="J574" s="51"/>
      <c r="K574" s="91"/>
      <c r="L574" s="9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49"/>
      <c r="B575" s="2"/>
      <c r="C575" s="50"/>
      <c r="D575" s="51"/>
      <c r="E575" s="52"/>
      <c r="F575" s="88"/>
      <c r="G575" s="98"/>
      <c r="H575" s="2"/>
      <c r="I575" s="90"/>
      <c r="J575" s="51"/>
      <c r="K575" s="91"/>
      <c r="L575" s="9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49"/>
      <c r="B576" s="2"/>
      <c r="C576" s="50"/>
      <c r="D576" s="51"/>
      <c r="E576" s="52"/>
      <c r="F576" s="88"/>
      <c r="G576" s="98"/>
      <c r="H576" s="2"/>
      <c r="I576" s="90"/>
      <c r="J576" s="51"/>
      <c r="K576" s="91"/>
      <c r="L576" s="9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49"/>
      <c r="B577" s="2"/>
      <c r="C577" s="50"/>
      <c r="D577" s="51"/>
      <c r="E577" s="52"/>
      <c r="F577" s="88"/>
      <c r="G577" s="98"/>
      <c r="H577" s="2"/>
      <c r="I577" s="90"/>
      <c r="J577" s="51"/>
      <c r="K577" s="91"/>
      <c r="L577" s="9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49"/>
      <c r="B578" s="2"/>
      <c r="C578" s="50"/>
      <c r="D578" s="51"/>
      <c r="E578" s="52"/>
      <c r="F578" s="88"/>
      <c r="G578" s="98"/>
      <c r="H578" s="2"/>
      <c r="I578" s="90"/>
      <c r="J578" s="51"/>
      <c r="K578" s="91"/>
      <c r="L578" s="9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49"/>
      <c r="B579" s="2"/>
      <c r="C579" s="50"/>
      <c r="D579" s="51"/>
      <c r="E579" s="52"/>
      <c r="F579" s="88"/>
      <c r="G579" s="98"/>
      <c r="H579" s="2"/>
      <c r="I579" s="90"/>
      <c r="J579" s="51"/>
      <c r="K579" s="91"/>
      <c r="L579" s="9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49"/>
      <c r="B580" s="2"/>
      <c r="C580" s="50"/>
      <c r="D580" s="51"/>
      <c r="E580" s="52"/>
      <c r="F580" s="88"/>
      <c r="G580" s="98"/>
      <c r="H580" s="2"/>
      <c r="I580" s="90"/>
      <c r="J580" s="51"/>
      <c r="K580" s="91"/>
      <c r="L580" s="9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49"/>
      <c r="B581" s="2"/>
      <c r="C581" s="50"/>
      <c r="D581" s="51"/>
      <c r="E581" s="52"/>
      <c r="F581" s="88"/>
      <c r="G581" s="98"/>
      <c r="H581" s="2"/>
      <c r="I581" s="90"/>
      <c r="J581" s="51"/>
      <c r="K581" s="91"/>
      <c r="L581" s="9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49"/>
      <c r="B582" s="2"/>
      <c r="C582" s="50"/>
      <c r="D582" s="51"/>
      <c r="E582" s="52"/>
      <c r="F582" s="88"/>
      <c r="G582" s="98"/>
      <c r="H582" s="2"/>
      <c r="I582" s="90"/>
      <c r="J582" s="51"/>
      <c r="K582" s="91"/>
      <c r="L582" s="9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49"/>
      <c r="B583" s="2"/>
      <c r="C583" s="50"/>
      <c r="D583" s="51"/>
      <c r="E583" s="52"/>
      <c r="F583" s="88"/>
      <c r="G583" s="98"/>
      <c r="H583" s="2"/>
      <c r="I583" s="90"/>
      <c r="J583" s="51"/>
      <c r="K583" s="91"/>
      <c r="L583" s="9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49"/>
      <c r="B584" s="2"/>
      <c r="C584" s="50"/>
      <c r="D584" s="51"/>
      <c r="E584" s="52"/>
      <c r="F584" s="88"/>
      <c r="G584" s="98"/>
      <c r="H584" s="2"/>
      <c r="I584" s="90"/>
      <c r="J584" s="51"/>
      <c r="K584" s="91"/>
      <c r="L584" s="9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49"/>
      <c r="B585" s="2"/>
      <c r="C585" s="50"/>
      <c r="D585" s="51"/>
      <c r="E585" s="52"/>
      <c r="F585" s="88"/>
      <c r="G585" s="98"/>
      <c r="H585" s="2"/>
      <c r="I585" s="90"/>
      <c r="J585" s="51"/>
      <c r="K585" s="91"/>
      <c r="L585" s="9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49"/>
      <c r="B586" s="2"/>
      <c r="C586" s="50"/>
      <c r="D586" s="51"/>
      <c r="E586" s="52"/>
      <c r="F586" s="88"/>
      <c r="G586" s="98"/>
      <c r="H586" s="2"/>
      <c r="I586" s="90"/>
      <c r="J586" s="51"/>
      <c r="K586" s="91"/>
      <c r="L586" s="9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49"/>
      <c r="B587" s="2"/>
      <c r="C587" s="50"/>
      <c r="D587" s="51"/>
      <c r="E587" s="52"/>
      <c r="F587" s="88"/>
      <c r="G587" s="98"/>
      <c r="H587" s="2"/>
      <c r="I587" s="90"/>
      <c r="J587" s="51"/>
      <c r="K587" s="91"/>
      <c r="L587" s="9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49"/>
      <c r="B588" s="2"/>
      <c r="C588" s="50"/>
      <c r="D588" s="51"/>
      <c r="E588" s="52"/>
      <c r="F588" s="88"/>
      <c r="G588" s="98"/>
      <c r="H588" s="2"/>
      <c r="I588" s="90"/>
      <c r="J588" s="51"/>
      <c r="K588" s="91"/>
      <c r="L588" s="9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49"/>
      <c r="B589" s="2"/>
      <c r="C589" s="50"/>
      <c r="D589" s="51"/>
      <c r="E589" s="52"/>
      <c r="F589" s="88"/>
      <c r="G589" s="98"/>
      <c r="H589" s="2"/>
      <c r="I589" s="90"/>
      <c r="J589" s="51"/>
      <c r="K589" s="91"/>
      <c r="L589" s="9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49"/>
      <c r="B590" s="2"/>
      <c r="C590" s="50"/>
      <c r="D590" s="51"/>
      <c r="E590" s="52"/>
      <c r="F590" s="88"/>
      <c r="G590" s="98"/>
      <c r="H590" s="2"/>
      <c r="I590" s="90"/>
      <c r="J590" s="51"/>
      <c r="K590" s="91"/>
      <c r="L590" s="9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49"/>
      <c r="B591" s="2"/>
      <c r="C591" s="50"/>
      <c r="D591" s="51"/>
      <c r="E591" s="52"/>
      <c r="F591" s="88"/>
      <c r="G591" s="98"/>
      <c r="H591" s="2"/>
      <c r="I591" s="90"/>
      <c r="J591" s="51"/>
      <c r="K591" s="91"/>
      <c r="L591" s="9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49"/>
      <c r="B592" s="2"/>
      <c r="C592" s="50"/>
      <c r="D592" s="51"/>
      <c r="E592" s="52"/>
      <c r="F592" s="88"/>
      <c r="G592" s="98"/>
      <c r="H592" s="2"/>
      <c r="I592" s="90"/>
      <c r="J592" s="51"/>
      <c r="K592" s="91"/>
      <c r="L592" s="9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49"/>
      <c r="B593" s="2"/>
      <c r="C593" s="50"/>
      <c r="D593" s="51"/>
      <c r="E593" s="52"/>
      <c r="F593" s="88"/>
      <c r="G593" s="98"/>
      <c r="H593" s="2"/>
      <c r="I593" s="90"/>
      <c r="J593" s="51"/>
      <c r="K593" s="91"/>
      <c r="L593" s="9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49"/>
      <c r="B594" s="2"/>
      <c r="C594" s="50"/>
      <c r="D594" s="51"/>
      <c r="E594" s="52"/>
      <c r="F594" s="88"/>
      <c r="G594" s="98"/>
      <c r="H594" s="2"/>
      <c r="I594" s="90"/>
      <c r="J594" s="51"/>
      <c r="K594" s="91"/>
      <c r="L594" s="9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49"/>
      <c r="B595" s="2"/>
      <c r="C595" s="50"/>
      <c r="D595" s="51"/>
      <c r="E595" s="52"/>
      <c r="F595" s="88"/>
      <c r="G595" s="98"/>
      <c r="H595" s="2"/>
      <c r="I595" s="90"/>
      <c r="J595" s="51"/>
      <c r="K595" s="91"/>
      <c r="L595" s="9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49"/>
      <c r="B596" s="2"/>
      <c r="C596" s="50"/>
      <c r="D596" s="51"/>
      <c r="E596" s="52"/>
      <c r="F596" s="88"/>
      <c r="G596" s="98"/>
      <c r="H596" s="2"/>
      <c r="I596" s="90"/>
      <c r="J596" s="51"/>
      <c r="K596" s="91"/>
      <c r="L596" s="9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49"/>
      <c r="B597" s="2"/>
      <c r="C597" s="50"/>
      <c r="D597" s="51"/>
      <c r="E597" s="52"/>
      <c r="F597" s="88"/>
      <c r="G597" s="98"/>
      <c r="H597" s="2"/>
      <c r="I597" s="90"/>
      <c r="J597" s="51"/>
      <c r="K597" s="91"/>
      <c r="L597" s="9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49"/>
      <c r="B598" s="2"/>
      <c r="C598" s="50"/>
      <c r="D598" s="51"/>
      <c r="E598" s="52"/>
      <c r="F598" s="88"/>
      <c r="G598" s="98"/>
      <c r="H598" s="2"/>
      <c r="I598" s="90"/>
      <c r="J598" s="51"/>
      <c r="K598" s="91"/>
      <c r="L598" s="9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49"/>
      <c r="B599" s="2"/>
      <c r="C599" s="50"/>
      <c r="D599" s="51"/>
      <c r="E599" s="52"/>
      <c r="F599" s="88"/>
      <c r="G599" s="98"/>
      <c r="H599" s="2"/>
      <c r="I599" s="90"/>
      <c r="J599" s="51"/>
      <c r="K599" s="91"/>
      <c r="L599" s="9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49"/>
      <c r="B600" s="2"/>
      <c r="C600" s="50"/>
      <c r="D600" s="51"/>
      <c r="E600" s="52"/>
      <c r="F600" s="88"/>
      <c r="G600" s="98"/>
      <c r="H600" s="2"/>
      <c r="I600" s="90"/>
      <c r="J600" s="51"/>
      <c r="K600" s="91"/>
      <c r="L600" s="9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49"/>
      <c r="B601" s="2"/>
      <c r="C601" s="50"/>
      <c r="D601" s="51"/>
      <c r="E601" s="52"/>
      <c r="F601" s="88"/>
      <c r="G601" s="98"/>
      <c r="H601" s="2"/>
      <c r="I601" s="90"/>
      <c r="J601" s="51"/>
      <c r="K601" s="91"/>
      <c r="L601" s="9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49"/>
      <c r="B602" s="2"/>
      <c r="C602" s="50"/>
      <c r="D602" s="51"/>
      <c r="E602" s="52"/>
      <c r="F602" s="88"/>
      <c r="G602" s="98"/>
      <c r="H602" s="2"/>
      <c r="I602" s="90"/>
      <c r="J602" s="51"/>
      <c r="K602" s="91"/>
      <c r="L602" s="9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49"/>
      <c r="B603" s="2"/>
      <c r="C603" s="50"/>
      <c r="D603" s="51"/>
      <c r="E603" s="52"/>
      <c r="F603" s="88"/>
      <c r="G603" s="98"/>
      <c r="H603" s="2"/>
      <c r="I603" s="90"/>
      <c r="J603" s="51"/>
      <c r="K603" s="91"/>
      <c r="L603" s="9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49"/>
      <c r="B604" s="2"/>
      <c r="C604" s="50"/>
      <c r="D604" s="51"/>
      <c r="E604" s="52"/>
      <c r="F604" s="88"/>
      <c r="G604" s="98"/>
      <c r="H604" s="2"/>
      <c r="I604" s="90"/>
      <c r="J604" s="51"/>
      <c r="K604" s="91"/>
      <c r="L604" s="9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49"/>
      <c r="B605" s="2"/>
      <c r="C605" s="50"/>
      <c r="D605" s="51"/>
      <c r="E605" s="52"/>
      <c r="F605" s="88"/>
      <c r="G605" s="98"/>
      <c r="H605" s="2"/>
      <c r="I605" s="90"/>
      <c r="J605" s="51"/>
      <c r="K605" s="91"/>
      <c r="L605" s="9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49"/>
      <c r="B606" s="2"/>
      <c r="C606" s="50"/>
      <c r="D606" s="51"/>
      <c r="E606" s="52"/>
      <c r="F606" s="88"/>
      <c r="G606" s="98"/>
      <c r="H606" s="2"/>
      <c r="I606" s="90"/>
      <c r="J606" s="51"/>
      <c r="K606" s="91"/>
      <c r="L606" s="9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49"/>
      <c r="B607" s="2"/>
      <c r="C607" s="50"/>
      <c r="D607" s="51"/>
      <c r="E607" s="52"/>
      <c r="F607" s="88"/>
      <c r="G607" s="98"/>
      <c r="H607" s="2"/>
      <c r="I607" s="90"/>
      <c r="J607" s="51"/>
      <c r="K607" s="91"/>
      <c r="L607" s="9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49"/>
      <c r="B608" s="2"/>
      <c r="C608" s="50"/>
      <c r="D608" s="51"/>
      <c r="E608" s="52"/>
      <c r="F608" s="88"/>
      <c r="G608" s="98"/>
      <c r="H608" s="2"/>
      <c r="I608" s="90"/>
      <c r="J608" s="51"/>
      <c r="K608" s="91"/>
      <c r="L608" s="9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49"/>
      <c r="B609" s="2"/>
      <c r="C609" s="50"/>
      <c r="D609" s="51"/>
      <c r="E609" s="52"/>
      <c r="F609" s="88"/>
      <c r="G609" s="98"/>
      <c r="H609" s="2"/>
      <c r="I609" s="90"/>
      <c r="J609" s="51"/>
      <c r="K609" s="91"/>
      <c r="L609" s="9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49"/>
      <c r="B610" s="2"/>
      <c r="C610" s="50"/>
      <c r="D610" s="51"/>
      <c r="E610" s="52"/>
      <c r="F610" s="88"/>
      <c r="G610" s="98"/>
      <c r="H610" s="2"/>
      <c r="I610" s="90"/>
      <c r="J610" s="51"/>
      <c r="K610" s="91"/>
      <c r="L610" s="9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49"/>
      <c r="B611" s="2"/>
      <c r="C611" s="50"/>
      <c r="D611" s="51"/>
      <c r="E611" s="52"/>
      <c r="F611" s="88"/>
      <c r="G611" s="98"/>
      <c r="H611" s="2"/>
      <c r="I611" s="90"/>
      <c r="J611" s="51"/>
      <c r="K611" s="91"/>
      <c r="L611" s="9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49"/>
      <c r="B612" s="2"/>
      <c r="C612" s="50"/>
      <c r="D612" s="51"/>
      <c r="E612" s="52"/>
      <c r="F612" s="88"/>
      <c r="G612" s="98"/>
      <c r="H612" s="2"/>
      <c r="I612" s="90"/>
      <c r="J612" s="51"/>
      <c r="K612" s="91"/>
      <c r="L612" s="9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49"/>
      <c r="B613" s="2"/>
      <c r="C613" s="50"/>
      <c r="D613" s="51"/>
      <c r="E613" s="52"/>
      <c r="F613" s="88"/>
      <c r="G613" s="98"/>
      <c r="H613" s="2"/>
      <c r="I613" s="90"/>
      <c r="J613" s="51"/>
      <c r="K613" s="91"/>
      <c r="L613" s="9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49"/>
      <c r="B614" s="2"/>
      <c r="C614" s="50"/>
      <c r="D614" s="51"/>
      <c r="E614" s="52"/>
      <c r="F614" s="88"/>
      <c r="G614" s="98"/>
      <c r="H614" s="2"/>
      <c r="I614" s="90"/>
      <c r="J614" s="51"/>
      <c r="K614" s="91"/>
      <c r="L614" s="9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49"/>
      <c r="B615" s="2"/>
      <c r="C615" s="50"/>
      <c r="D615" s="51"/>
      <c r="E615" s="52"/>
      <c r="F615" s="88"/>
      <c r="G615" s="98"/>
      <c r="H615" s="2"/>
      <c r="I615" s="90"/>
      <c r="J615" s="51"/>
      <c r="K615" s="91"/>
      <c r="L615" s="9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49"/>
      <c r="B616" s="2"/>
      <c r="C616" s="50"/>
      <c r="D616" s="51"/>
      <c r="E616" s="52"/>
      <c r="F616" s="88"/>
      <c r="G616" s="98"/>
      <c r="H616" s="2"/>
      <c r="I616" s="90"/>
      <c r="J616" s="51"/>
      <c r="K616" s="91"/>
      <c r="L616" s="9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49"/>
      <c r="B617" s="2"/>
      <c r="C617" s="50"/>
      <c r="D617" s="51"/>
      <c r="E617" s="52"/>
      <c r="F617" s="88"/>
      <c r="G617" s="98"/>
      <c r="H617" s="2"/>
      <c r="I617" s="90"/>
      <c r="J617" s="51"/>
      <c r="K617" s="91"/>
      <c r="L617" s="9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49"/>
      <c r="B618" s="2"/>
      <c r="C618" s="50"/>
      <c r="D618" s="51"/>
      <c r="E618" s="52"/>
      <c r="F618" s="88"/>
      <c r="G618" s="98"/>
      <c r="H618" s="2"/>
      <c r="I618" s="90"/>
      <c r="J618" s="51"/>
      <c r="K618" s="91"/>
      <c r="L618" s="9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49"/>
      <c r="B619" s="2"/>
      <c r="C619" s="50"/>
      <c r="D619" s="51"/>
      <c r="E619" s="52"/>
      <c r="F619" s="88"/>
      <c r="G619" s="98"/>
      <c r="H619" s="2"/>
      <c r="I619" s="90"/>
      <c r="J619" s="51"/>
      <c r="K619" s="91"/>
      <c r="L619" s="9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49"/>
      <c r="B620" s="2"/>
      <c r="C620" s="50"/>
      <c r="D620" s="51"/>
      <c r="E620" s="52"/>
      <c r="F620" s="88"/>
      <c r="G620" s="98"/>
      <c r="H620" s="2"/>
      <c r="I620" s="90"/>
      <c r="J620" s="51"/>
      <c r="K620" s="91"/>
      <c r="L620" s="9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49"/>
      <c r="B621" s="2"/>
      <c r="C621" s="50"/>
      <c r="D621" s="51"/>
      <c r="E621" s="52"/>
      <c r="F621" s="88"/>
      <c r="G621" s="98"/>
      <c r="H621" s="2"/>
      <c r="I621" s="90"/>
      <c r="J621" s="51"/>
      <c r="K621" s="91"/>
      <c r="L621" s="9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49"/>
      <c r="B622" s="2"/>
      <c r="C622" s="50"/>
      <c r="D622" s="51"/>
      <c r="E622" s="52"/>
      <c r="F622" s="88"/>
      <c r="G622" s="98"/>
      <c r="H622" s="2"/>
      <c r="I622" s="90"/>
      <c r="J622" s="51"/>
      <c r="K622" s="91"/>
      <c r="L622" s="9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49"/>
      <c r="B623" s="2"/>
      <c r="C623" s="50"/>
      <c r="D623" s="51"/>
      <c r="E623" s="52"/>
      <c r="F623" s="88"/>
      <c r="G623" s="98"/>
      <c r="H623" s="2"/>
      <c r="I623" s="90"/>
      <c r="J623" s="51"/>
      <c r="K623" s="91"/>
      <c r="L623" s="9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49"/>
      <c r="B624" s="2"/>
      <c r="C624" s="50"/>
      <c r="D624" s="51"/>
      <c r="E624" s="52"/>
      <c r="F624" s="88"/>
      <c r="G624" s="98"/>
      <c r="H624" s="2"/>
      <c r="I624" s="90"/>
      <c r="J624" s="51"/>
      <c r="K624" s="91"/>
      <c r="L624" s="9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49"/>
      <c r="B625" s="2"/>
      <c r="C625" s="50"/>
      <c r="D625" s="51"/>
      <c r="E625" s="52"/>
      <c r="F625" s="88"/>
      <c r="G625" s="98"/>
      <c r="H625" s="2"/>
      <c r="I625" s="90"/>
      <c r="J625" s="51"/>
      <c r="K625" s="91"/>
      <c r="L625" s="9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49"/>
      <c r="B626" s="2"/>
      <c r="C626" s="50"/>
      <c r="D626" s="51"/>
      <c r="E626" s="52"/>
      <c r="F626" s="88"/>
      <c r="G626" s="98"/>
      <c r="H626" s="2"/>
      <c r="I626" s="90"/>
      <c r="J626" s="51"/>
      <c r="K626" s="91"/>
      <c r="L626" s="9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49"/>
      <c r="B627" s="2"/>
      <c r="C627" s="50"/>
      <c r="D627" s="51"/>
      <c r="E627" s="52"/>
      <c r="F627" s="88"/>
      <c r="G627" s="98"/>
      <c r="H627" s="2"/>
      <c r="I627" s="90"/>
      <c r="J627" s="51"/>
      <c r="K627" s="91"/>
      <c r="L627" s="9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49"/>
      <c r="B628" s="2"/>
      <c r="C628" s="50"/>
      <c r="D628" s="51"/>
      <c r="E628" s="52"/>
      <c r="F628" s="88"/>
      <c r="G628" s="98"/>
      <c r="H628" s="2"/>
      <c r="I628" s="90"/>
      <c r="J628" s="51"/>
      <c r="K628" s="91"/>
      <c r="L628" s="9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49"/>
      <c r="B629" s="2"/>
      <c r="C629" s="50"/>
      <c r="D629" s="51"/>
      <c r="E629" s="52"/>
      <c r="F629" s="88"/>
      <c r="G629" s="98"/>
      <c r="H629" s="2"/>
      <c r="I629" s="90"/>
      <c r="J629" s="51"/>
      <c r="K629" s="91"/>
      <c r="L629" s="9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49"/>
      <c r="B630" s="2"/>
      <c r="C630" s="50"/>
      <c r="D630" s="51"/>
      <c r="E630" s="52"/>
      <c r="F630" s="88"/>
      <c r="G630" s="98"/>
      <c r="H630" s="2"/>
      <c r="I630" s="90"/>
      <c r="J630" s="51"/>
      <c r="K630" s="91"/>
      <c r="L630" s="9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49"/>
      <c r="B631" s="2"/>
      <c r="C631" s="50"/>
      <c r="D631" s="51"/>
      <c r="E631" s="52"/>
      <c r="F631" s="88"/>
      <c r="G631" s="98"/>
      <c r="H631" s="2"/>
      <c r="I631" s="90"/>
      <c r="J631" s="51"/>
      <c r="K631" s="91"/>
      <c r="L631" s="9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49"/>
      <c r="B632" s="2"/>
      <c r="C632" s="50"/>
      <c r="D632" s="51"/>
      <c r="E632" s="52"/>
      <c r="F632" s="88"/>
      <c r="G632" s="98"/>
      <c r="H632" s="2"/>
      <c r="I632" s="90"/>
      <c r="J632" s="51"/>
      <c r="K632" s="91"/>
      <c r="L632" s="9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49"/>
      <c r="B633" s="2"/>
      <c r="C633" s="50"/>
      <c r="D633" s="51"/>
      <c r="E633" s="52"/>
      <c r="F633" s="88"/>
      <c r="G633" s="98"/>
      <c r="H633" s="2"/>
      <c r="I633" s="90"/>
      <c r="J633" s="51"/>
      <c r="K633" s="91"/>
      <c r="L633" s="9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49"/>
      <c r="B634" s="2"/>
      <c r="C634" s="50"/>
      <c r="D634" s="51"/>
      <c r="E634" s="52"/>
      <c r="F634" s="88"/>
      <c r="G634" s="98"/>
      <c r="H634" s="2"/>
      <c r="I634" s="90"/>
      <c r="J634" s="51"/>
      <c r="K634" s="91"/>
      <c r="L634" s="9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49"/>
      <c r="B635" s="2"/>
      <c r="C635" s="50"/>
      <c r="D635" s="51"/>
      <c r="E635" s="52"/>
      <c r="F635" s="88"/>
      <c r="G635" s="98"/>
      <c r="H635" s="2"/>
      <c r="I635" s="90"/>
      <c r="J635" s="51"/>
      <c r="K635" s="91"/>
      <c r="L635" s="9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49"/>
      <c r="B636" s="2"/>
      <c r="C636" s="50"/>
      <c r="D636" s="51"/>
      <c r="E636" s="52"/>
      <c r="F636" s="88"/>
      <c r="G636" s="98"/>
      <c r="H636" s="2"/>
      <c r="I636" s="90"/>
      <c r="J636" s="51"/>
      <c r="K636" s="91"/>
      <c r="L636" s="9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49"/>
      <c r="B637" s="2"/>
      <c r="C637" s="50"/>
      <c r="D637" s="51"/>
      <c r="E637" s="52"/>
      <c r="F637" s="88"/>
      <c r="G637" s="98"/>
      <c r="H637" s="2"/>
      <c r="I637" s="90"/>
      <c r="J637" s="51"/>
      <c r="K637" s="91"/>
      <c r="L637" s="9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49"/>
      <c r="B638" s="2"/>
      <c r="C638" s="50"/>
      <c r="D638" s="51"/>
      <c r="E638" s="52"/>
      <c r="F638" s="88"/>
      <c r="G638" s="98"/>
      <c r="H638" s="2"/>
      <c r="I638" s="90"/>
      <c r="J638" s="51"/>
      <c r="K638" s="91"/>
      <c r="L638" s="9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49"/>
      <c r="B639" s="2"/>
      <c r="C639" s="50"/>
      <c r="D639" s="51"/>
      <c r="E639" s="52"/>
      <c r="F639" s="88"/>
      <c r="G639" s="98"/>
      <c r="H639" s="2"/>
      <c r="I639" s="90"/>
      <c r="J639" s="51"/>
      <c r="K639" s="91"/>
      <c r="L639" s="9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49"/>
      <c r="B640" s="2"/>
      <c r="C640" s="50"/>
      <c r="D640" s="51"/>
      <c r="E640" s="52"/>
      <c r="F640" s="88"/>
      <c r="G640" s="98"/>
      <c r="H640" s="2"/>
      <c r="I640" s="90"/>
      <c r="J640" s="51"/>
      <c r="K640" s="91"/>
      <c r="L640" s="9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49"/>
      <c r="B641" s="2"/>
      <c r="C641" s="50"/>
      <c r="D641" s="51"/>
      <c r="E641" s="52"/>
      <c r="F641" s="88"/>
      <c r="G641" s="98"/>
      <c r="H641" s="2"/>
      <c r="I641" s="90"/>
      <c r="J641" s="51"/>
      <c r="K641" s="91"/>
      <c r="L641" s="9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49"/>
      <c r="B642" s="2"/>
      <c r="C642" s="50"/>
      <c r="D642" s="51"/>
      <c r="E642" s="52"/>
      <c r="F642" s="88"/>
      <c r="G642" s="98"/>
      <c r="H642" s="2"/>
      <c r="I642" s="90"/>
      <c r="J642" s="51"/>
      <c r="K642" s="91"/>
      <c r="L642" s="9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49"/>
      <c r="B643" s="2"/>
      <c r="C643" s="50"/>
      <c r="D643" s="51"/>
      <c r="E643" s="52"/>
      <c r="F643" s="88"/>
      <c r="G643" s="98"/>
      <c r="H643" s="2"/>
      <c r="I643" s="90"/>
      <c r="J643" s="51"/>
      <c r="K643" s="91"/>
      <c r="L643" s="9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49"/>
      <c r="B644" s="2"/>
      <c r="C644" s="50"/>
      <c r="D644" s="51"/>
      <c r="E644" s="52"/>
      <c r="F644" s="88"/>
      <c r="G644" s="98"/>
      <c r="H644" s="2"/>
      <c r="I644" s="90"/>
      <c r="J644" s="51"/>
      <c r="K644" s="91"/>
      <c r="L644" s="9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49"/>
      <c r="B645" s="2"/>
      <c r="C645" s="50"/>
      <c r="D645" s="51"/>
      <c r="E645" s="52"/>
      <c r="F645" s="88"/>
      <c r="G645" s="98"/>
      <c r="H645" s="2"/>
      <c r="I645" s="90"/>
      <c r="J645" s="51"/>
      <c r="K645" s="91"/>
      <c r="L645" s="9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49"/>
      <c r="B646" s="2"/>
      <c r="C646" s="50"/>
      <c r="D646" s="51"/>
      <c r="E646" s="52"/>
      <c r="F646" s="88"/>
      <c r="G646" s="98"/>
      <c r="H646" s="2"/>
      <c r="I646" s="90"/>
      <c r="J646" s="51"/>
      <c r="K646" s="91"/>
      <c r="L646" s="9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49"/>
      <c r="B647" s="2"/>
      <c r="C647" s="50"/>
      <c r="D647" s="51"/>
      <c r="E647" s="52"/>
      <c r="F647" s="88"/>
      <c r="G647" s="98"/>
      <c r="H647" s="2"/>
      <c r="I647" s="90"/>
      <c r="J647" s="51"/>
      <c r="K647" s="91"/>
      <c r="L647" s="9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49"/>
      <c r="B648" s="2"/>
      <c r="C648" s="50"/>
      <c r="D648" s="51"/>
      <c r="E648" s="52"/>
      <c r="F648" s="88"/>
      <c r="G648" s="98"/>
      <c r="H648" s="2"/>
      <c r="I648" s="90"/>
      <c r="J648" s="51"/>
      <c r="K648" s="91"/>
      <c r="L648" s="9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49"/>
      <c r="B649" s="2"/>
      <c r="C649" s="50"/>
      <c r="D649" s="51"/>
      <c r="E649" s="52"/>
      <c r="F649" s="88"/>
      <c r="G649" s="98"/>
      <c r="H649" s="2"/>
      <c r="I649" s="90"/>
      <c r="J649" s="51"/>
      <c r="K649" s="91"/>
      <c r="L649" s="9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49"/>
      <c r="B650" s="2"/>
      <c r="C650" s="50"/>
      <c r="D650" s="51"/>
      <c r="E650" s="52"/>
      <c r="F650" s="88"/>
      <c r="G650" s="98"/>
      <c r="H650" s="2"/>
      <c r="I650" s="90"/>
      <c r="J650" s="51"/>
      <c r="K650" s="91"/>
      <c r="L650" s="9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49"/>
      <c r="B651" s="2"/>
      <c r="C651" s="50"/>
      <c r="D651" s="51"/>
      <c r="E651" s="52"/>
      <c r="F651" s="88"/>
      <c r="G651" s="98"/>
      <c r="H651" s="2"/>
      <c r="I651" s="90"/>
      <c r="J651" s="51"/>
      <c r="K651" s="91"/>
      <c r="L651" s="9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49"/>
      <c r="B652" s="2"/>
      <c r="C652" s="50"/>
      <c r="D652" s="51"/>
      <c r="E652" s="52"/>
      <c r="F652" s="88"/>
      <c r="G652" s="98"/>
      <c r="H652" s="2"/>
      <c r="I652" s="90"/>
      <c r="J652" s="51"/>
      <c r="K652" s="91"/>
      <c r="L652" s="9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49"/>
      <c r="B653" s="2"/>
      <c r="C653" s="50"/>
      <c r="D653" s="51"/>
      <c r="E653" s="52"/>
      <c r="F653" s="88"/>
      <c r="G653" s="98"/>
      <c r="H653" s="2"/>
      <c r="I653" s="90"/>
      <c r="J653" s="51"/>
      <c r="K653" s="91"/>
      <c r="L653" s="9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49"/>
      <c r="B654" s="2"/>
      <c r="C654" s="50"/>
      <c r="D654" s="51"/>
      <c r="E654" s="52"/>
      <c r="F654" s="88"/>
      <c r="G654" s="98"/>
      <c r="H654" s="2"/>
      <c r="I654" s="90"/>
      <c r="J654" s="51"/>
      <c r="K654" s="91"/>
      <c r="L654" s="9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49"/>
      <c r="B655" s="2"/>
      <c r="C655" s="50"/>
      <c r="D655" s="51"/>
      <c r="E655" s="52"/>
      <c r="F655" s="88"/>
      <c r="G655" s="98"/>
      <c r="H655" s="2"/>
      <c r="I655" s="90"/>
      <c r="J655" s="51"/>
      <c r="K655" s="91"/>
      <c r="L655" s="9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49"/>
      <c r="B656" s="2"/>
      <c r="C656" s="50"/>
      <c r="D656" s="51"/>
      <c r="E656" s="52"/>
      <c r="F656" s="88"/>
      <c r="G656" s="98"/>
      <c r="H656" s="2"/>
      <c r="I656" s="90"/>
      <c r="J656" s="51"/>
      <c r="K656" s="91"/>
      <c r="L656" s="9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49"/>
      <c r="B657" s="2"/>
      <c r="C657" s="50"/>
      <c r="D657" s="51"/>
      <c r="E657" s="52"/>
      <c r="F657" s="88"/>
      <c r="G657" s="98"/>
      <c r="H657" s="2"/>
      <c r="I657" s="90"/>
      <c r="J657" s="51"/>
      <c r="K657" s="91"/>
      <c r="L657" s="9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49"/>
      <c r="B658" s="2"/>
      <c r="C658" s="50"/>
      <c r="D658" s="51"/>
      <c r="E658" s="52"/>
      <c r="F658" s="88"/>
      <c r="G658" s="98"/>
      <c r="H658" s="2"/>
      <c r="I658" s="90"/>
      <c r="J658" s="51"/>
      <c r="K658" s="91"/>
      <c r="L658" s="9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49"/>
      <c r="B659" s="2"/>
      <c r="C659" s="50"/>
      <c r="D659" s="51"/>
      <c r="E659" s="52"/>
      <c r="F659" s="88"/>
      <c r="G659" s="98"/>
      <c r="H659" s="2"/>
      <c r="I659" s="90"/>
      <c r="J659" s="51"/>
      <c r="K659" s="91"/>
      <c r="L659" s="9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49"/>
      <c r="B660" s="2"/>
      <c r="C660" s="50"/>
      <c r="D660" s="51"/>
      <c r="E660" s="52"/>
      <c r="F660" s="88"/>
      <c r="G660" s="98"/>
      <c r="H660" s="2"/>
      <c r="I660" s="90"/>
      <c r="J660" s="51"/>
      <c r="K660" s="91"/>
      <c r="L660" s="9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49"/>
      <c r="B661" s="2"/>
      <c r="C661" s="50"/>
      <c r="D661" s="51"/>
      <c r="E661" s="52"/>
      <c r="F661" s="88"/>
      <c r="G661" s="98"/>
      <c r="H661" s="2"/>
      <c r="I661" s="90"/>
      <c r="J661" s="51"/>
      <c r="K661" s="91"/>
      <c r="L661" s="9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49"/>
      <c r="B662" s="2"/>
      <c r="C662" s="50"/>
      <c r="D662" s="51"/>
      <c r="E662" s="52"/>
      <c r="F662" s="88"/>
      <c r="G662" s="98"/>
      <c r="H662" s="2"/>
      <c r="I662" s="90"/>
      <c r="J662" s="51"/>
      <c r="K662" s="91"/>
      <c r="L662" s="9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49"/>
      <c r="B663" s="2"/>
      <c r="C663" s="50"/>
      <c r="D663" s="51"/>
      <c r="E663" s="52"/>
      <c r="F663" s="88"/>
      <c r="G663" s="98"/>
      <c r="H663" s="2"/>
      <c r="I663" s="90"/>
      <c r="J663" s="51"/>
      <c r="K663" s="91"/>
      <c r="L663" s="9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49"/>
      <c r="B664" s="2"/>
      <c r="C664" s="50"/>
      <c r="D664" s="51"/>
      <c r="E664" s="52"/>
      <c r="F664" s="88"/>
      <c r="G664" s="98"/>
      <c r="H664" s="2"/>
      <c r="I664" s="90"/>
      <c r="J664" s="51"/>
      <c r="K664" s="91"/>
      <c r="L664" s="9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49"/>
      <c r="B665" s="2"/>
      <c r="C665" s="50"/>
      <c r="D665" s="51"/>
      <c r="E665" s="52"/>
      <c r="F665" s="88"/>
      <c r="G665" s="98"/>
      <c r="H665" s="2"/>
      <c r="I665" s="90"/>
      <c r="J665" s="51"/>
      <c r="K665" s="91"/>
      <c r="L665" s="9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49"/>
      <c r="B666" s="2"/>
      <c r="C666" s="50"/>
      <c r="D666" s="51"/>
      <c r="E666" s="52"/>
      <c r="F666" s="88"/>
      <c r="G666" s="98"/>
      <c r="H666" s="2"/>
      <c r="I666" s="90"/>
      <c r="J666" s="51"/>
      <c r="K666" s="91"/>
      <c r="L666" s="9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49"/>
      <c r="B667" s="2"/>
      <c r="C667" s="50"/>
      <c r="D667" s="51"/>
      <c r="E667" s="52"/>
      <c r="F667" s="88"/>
      <c r="G667" s="98"/>
      <c r="H667" s="2"/>
      <c r="I667" s="90"/>
      <c r="J667" s="51"/>
      <c r="K667" s="91"/>
      <c r="L667" s="9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49"/>
      <c r="B668" s="2"/>
      <c r="C668" s="50"/>
      <c r="D668" s="51"/>
      <c r="E668" s="52"/>
      <c r="F668" s="88"/>
      <c r="G668" s="98"/>
      <c r="H668" s="2"/>
      <c r="I668" s="90"/>
      <c r="J668" s="51"/>
      <c r="K668" s="91"/>
      <c r="L668" s="9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49"/>
      <c r="B669" s="2"/>
      <c r="C669" s="50"/>
      <c r="D669" s="51"/>
      <c r="E669" s="52"/>
      <c r="F669" s="88"/>
      <c r="G669" s="98"/>
      <c r="H669" s="2"/>
      <c r="I669" s="90"/>
      <c r="J669" s="51"/>
      <c r="K669" s="91"/>
      <c r="L669" s="9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49"/>
      <c r="B670" s="2"/>
      <c r="C670" s="50"/>
      <c r="D670" s="51"/>
      <c r="E670" s="52"/>
      <c r="F670" s="88"/>
      <c r="G670" s="98"/>
      <c r="H670" s="2"/>
      <c r="I670" s="90"/>
      <c r="J670" s="51"/>
      <c r="K670" s="91"/>
      <c r="L670" s="9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49"/>
      <c r="B671" s="2"/>
      <c r="C671" s="50"/>
      <c r="D671" s="51"/>
      <c r="E671" s="52"/>
      <c r="F671" s="88"/>
      <c r="G671" s="98"/>
      <c r="H671" s="2"/>
      <c r="I671" s="90"/>
      <c r="J671" s="51"/>
      <c r="K671" s="91"/>
      <c r="L671" s="9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49"/>
      <c r="B672" s="2"/>
      <c r="C672" s="50"/>
      <c r="D672" s="51"/>
      <c r="E672" s="52"/>
      <c r="F672" s="88"/>
      <c r="G672" s="98"/>
      <c r="H672" s="2"/>
      <c r="I672" s="90"/>
      <c r="J672" s="51"/>
      <c r="K672" s="91"/>
      <c r="L672" s="9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49"/>
      <c r="B673" s="2"/>
      <c r="C673" s="50"/>
      <c r="D673" s="51"/>
      <c r="E673" s="52"/>
      <c r="F673" s="88"/>
      <c r="G673" s="98"/>
      <c r="H673" s="2"/>
      <c r="I673" s="90"/>
      <c r="J673" s="51"/>
      <c r="K673" s="91"/>
      <c r="L673" s="9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49"/>
      <c r="B674" s="2"/>
      <c r="C674" s="50"/>
      <c r="D674" s="51"/>
      <c r="E674" s="52"/>
      <c r="F674" s="88"/>
      <c r="G674" s="98"/>
      <c r="H674" s="2"/>
      <c r="I674" s="90"/>
      <c r="J674" s="51"/>
      <c r="K674" s="91"/>
      <c r="L674" s="9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49"/>
      <c r="B675" s="2"/>
      <c r="C675" s="50"/>
      <c r="D675" s="51"/>
      <c r="E675" s="52"/>
      <c r="F675" s="88"/>
      <c r="G675" s="98"/>
      <c r="H675" s="2"/>
      <c r="I675" s="90"/>
      <c r="J675" s="51"/>
      <c r="K675" s="91"/>
      <c r="L675" s="9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49"/>
      <c r="B676" s="2"/>
      <c r="C676" s="50"/>
      <c r="D676" s="51"/>
      <c r="E676" s="52"/>
      <c r="F676" s="88"/>
      <c r="G676" s="98"/>
      <c r="H676" s="2"/>
      <c r="I676" s="90"/>
      <c r="J676" s="51"/>
      <c r="K676" s="91"/>
      <c r="L676" s="9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49"/>
      <c r="B677" s="2"/>
      <c r="C677" s="50"/>
      <c r="D677" s="51"/>
      <c r="E677" s="52"/>
      <c r="F677" s="88"/>
      <c r="G677" s="98"/>
      <c r="H677" s="2"/>
      <c r="I677" s="90"/>
      <c r="J677" s="51"/>
      <c r="K677" s="91"/>
      <c r="L677" s="9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49"/>
      <c r="B678" s="2"/>
      <c r="C678" s="50"/>
      <c r="D678" s="51"/>
      <c r="E678" s="52"/>
      <c r="F678" s="88"/>
      <c r="G678" s="98"/>
      <c r="H678" s="2"/>
      <c r="I678" s="90"/>
      <c r="J678" s="51"/>
      <c r="K678" s="91"/>
      <c r="L678" s="9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49"/>
      <c r="B679" s="2"/>
      <c r="C679" s="50"/>
      <c r="D679" s="51"/>
      <c r="E679" s="52"/>
      <c r="F679" s="88"/>
      <c r="G679" s="98"/>
      <c r="H679" s="2"/>
      <c r="I679" s="90"/>
      <c r="J679" s="51"/>
      <c r="K679" s="91"/>
      <c r="L679" s="9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49"/>
      <c r="B680" s="2"/>
      <c r="C680" s="50"/>
      <c r="D680" s="51"/>
      <c r="E680" s="52"/>
      <c r="F680" s="88"/>
      <c r="G680" s="98"/>
      <c r="H680" s="2"/>
      <c r="I680" s="90"/>
      <c r="J680" s="51"/>
      <c r="K680" s="91"/>
      <c r="L680" s="9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49"/>
      <c r="B681" s="2"/>
      <c r="C681" s="50"/>
      <c r="D681" s="51"/>
      <c r="E681" s="52"/>
      <c r="F681" s="88"/>
      <c r="G681" s="98"/>
      <c r="H681" s="2"/>
      <c r="I681" s="90"/>
      <c r="J681" s="51"/>
      <c r="K681" s="91"/>
      <c r="L681" s="9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49"/>
      <c r="B682" s="2"/>
      <c r="C682" s="50"/>
      <c r="D682" s="51"/>
      <c r="E682" s="52"/>
      <c r="F682" s="88"/>
      <c r="G682" s="98"/>
      <c r="H682" s="2"/>
      <c r="I682" s="90"/>
      <c r="J682" s="51"/>
      <c r="K682" s="91"/>
      <c r="L682" s="9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49"/>
      <c r="B683" s="2"/>
      <c r="C683" s="50"/>
      <c r="D683" s="51"/>
      <c r="E683" s="52"/>
      <c r="F683" s="88"/>
      <c r="G683" s="98"/>
      <c r="H683" s="2"/>
      <c r="I683" s="90"/>
      <c r="J683" s="51"/>
      <c r="K683" s="91"/>
      <c r="L683" s="9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49"/>
      <c r="B684" s="2"/>
      <c r="C684" s="50"/>
      <c r="D684" s="51"/>
      <c r="E684" s="52"/>
      <c r="F684" s="88"/>
      <c r="G684" s="98"/>
      <c r="H684" s="2"/>
      <c r="I684" s="90"/>
      <c r="J684" s="51"/>
      <c r="K684" s="91"/>
      <c r="L684" s="9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49"/>
      <c r="B685" s="2"/>
      <c r="C685" s="50"/>
      <c r="D685" s="51"/>
      <c r="E685" s="52"/>
      <c r="F685" s="88"/>
      <c r="G685" s="98"/>
      <c r="H685" s="2"/>
      <c r="I685" s="90"/>
      <c r="J685" s="51"/>
      <c r="K685" s="91"/>
      <c r="L685" s="9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49"/>
      <c r="B686" s="2"/>
      <c r="C686" s="50"/>
      <c r="D686" s="51"/>
      <c r="E686" s="52"/>
      <c r="F686" s="88"/>
      <c r="G686" s="98"/>
      <c r="H686" s="2"/>
      <c r="I686" s="90"/>
      <c r="J686" s="51"/>
      <c r="K686" s="91"/>
      <c r="L686" s="9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49"/>
      <c r="B687" s="2"/>
      <c r="C687" s="50"/>
      <c r="D687" s="51"/>
      <c r="E687" s="52"/>
      <c r="F687" s="88"/>
      <c r="G687" s="98"/>
      <c r="H687" s="2"/>
      <c r="I687" s="90"/>
      <c r="J687" s="51"/>
      <c r="K687" s="91"/>
      <c r="L687" s="9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49"/>
      <c r="B688" s="2"/>
      <c r="C688" s="50"/>
      <c r="D688" s="51"/>
      <c r="E688" s="52"/>
      <c r="F688" s="88"/>
      <c r="G688" s="98"/>
      <c r="H688" s="2"/>
      <c r="I688" s="90"/>
      <c r="J688" s="51"/>
      <c r="K688" s="91"/>
      <c r="L688" s="9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49"/>
      <c r="B689" s="2"/>
      <c r="C689" s="50"/>
      <c r="D689" s="51"/>
      <c r="E689" s="52"/>
      <c r="F689" s="88"/>
      <c r="G689" s="98"/>
      <c r="H689" s="2"/>
      <c r="I689" s="90"/>
      <c r="J689" s="51"/>
      <c r="K689" s="91"/>
      <c r="L689" s="9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49"/>
      <c r="B690" s="2"/>
      <c r="C690" s="50"/>
      <c r="D690" s="51"/>
      <c r="E690" s="52"/>
      <c r="F690" s="88"/>
      <c r="G690" s="98"/>
      <c r="H690" s="2"/>
      <c r="I690" s="90"/>
      <c r="J690" s="51"/>
      <c r="K690" s="91"/>
      <c r="L690" s="9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49"/>
      <c r="B691" s="2"/>
      <c r="C691" s="50"/>
      <c r="D691" s="51"/>
      <c r="E691" s="52"/>
      <c r="F691" s="88"/>
      <c r="G691" s="98"/>
      <c r="H691" s="2"/>
      <c r="I691" s="90"/>
      <c r="J691" s="51"/>
      <c r="K691" s="91"/>
      <c r="L691" s="9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49"/>
      <c r="B692" s="2"/>
      <c r="C692" s="50"/>
      <c r="D692" s="51"/>
      <c r="E692" s="52"/>
      <c r="F692" s="88"/>
      <c r="G692" s="98"/>
      <c r="H692" s="2"/>
      <c r="I692" s="90"/>
      <c r="J692" s="51"/>
      <c r="K692" s="91"/>
      <c r="L692" s="9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49"/>
      <c r="B693" s="2"/>
      <c r="C693" s="50"/>
      <c r="D693" s="51"/>
      <c r="E693" s="52"/>
      <c r="F693" s="88"/>
      <c r="G693" s="98"/>
      <c r="H693" s="2"/>
      <c r="I693" s="90"/>
      <c r="J693" s="51"/>
      <c r="K693" s="91"/>
      <c r="L693" s="9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49"/>
      <c r="B694" s="2"/>
      <c r="C694" s="50"/>
      <c r="D694" s="51"/>
      <c r="E694" s="52"/>
      <c r="F694" s="88"/>
      <c r="G694" s="98"/>
      <c r="H694" s="2"/>
      <c r="I694" s="90"/>
      <c r="J694" s="51"/>
      <c r="K694" s="91"/>
      <c r="L694" s="9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49"/>
      <c r="B695" s="2"/>
      <c r="C695" s="50"/>
      <c r="D695" s="51"/>
      <c r="E695" s="52"/>
      <c r="F695" s="88"/>
      <c r="G695" s="98"/>
      <c r="H695" s="2"/>
      <c r="I695" s="90"/>
      <c r="J695" s="51"/>
      <c r="K695" s="91"/>
      <c r="L695" s="9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49"/>
      <c r="B696" s="2"/>
      <c r="C696" s="50"/>
      <c r="D696" s="51"/>
      <c r="E696" s="52"/>
      <c r="F696" s="88"/>
      <c r="G696" s="98"/>
      <c r="H696" s="2"/>
      <c r="I696" s="90"/>
      <c r="J696" s="51"/>
      <c r="K696" s="91"/>
      <c r="L696" s="9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49"/>
      <c r="B697" s="2"/>
      <c r="C697" s="50"/>
      <c r="D697" s="51"/>
      <c r="E697" s="52"/>
      <c r="F697" s="88"/>
      <c r="G697" s="98"/>
      <c r="H697" s="2"/>
      <c r="I697" s="90"/>
      <c r="J697" s="51"/>
      <c r="K697" s="91"/>
      <c r="L697" s="9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49"/>
      <c r="B698" s="2"/>
      <c r="C698" s="50"/>
      <c r="D698" s="51"/>
      <c r="E698" s="52"/>
      <c r="F698" s="88"/>
      <c r="G698" s="98"/>
      <c r="H698" s="2"/>
      <c r="I698" s="90"/>
      <c r="J698" s="51"/>
      <c r="K698" s="91"/>
      <c r="L698" s="9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49"/>
      <c r="B699" s="2"/>
      <c r="C699" s="50"/>
      <c r="D699" s="51"/>
      <c r="E699" s="52"/>
      <c r="F699" s="88"/>
      <c r="G699" s="98"/>
      <c r="H699" s="2"/>
      <c r="I699" s="90"/>
      <c r="J699" s="51"/>
      <c r="K699" s="91"/>
      <c r="L699" s="9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49"/>
      <c r="B700" s="2"/>
      <c r="C700" s="50"/>
      <c r="D700" s="51"/>
      <c r="E700" s="52"/>
      <c r="F700" s="88"/>
      <c r="G700" s="98"/>
      <c r="H700" s="2"/>
      <c r="I700" s="90"/>
      <c r="J700" s="51"/>
      <c r="K700" s="91"/>
      <c r="L700" s="9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49"/>
      <c r="B701" s="2"/>
      <c r="C701" s="50"/>
      <c r="D701" s="51"/>
      <c r="E701" s="52"/>
      <c r="F701" s="88"/>
      <c r="G701" s="98"/>
      <c r="H701" s="2"/>
      <c r="I701" s="90"/>
      <c r="J701" s="51"/>
      <c r="K701" s="91"/>
      <c r="L701" s="9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49"/>
      <c r="B702" s="2"/>
      <c r="C702" s="50"/>
      <c r="D702" s="51"/>
      <c r="E702" s="52"/>
      <c r="F702" s="88"/>
      <c r="G702" s="98"/>
      <c r="H702" s="2"/>
      <c r="I702" s="90"/>
      <c r="J702" s="51"/>
      <c r="K702" s="91"/>
      <c r="L702" s="9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49"/>
      <c r="B703" s="2"/>
      <c r="C703" s="50"/>
      <c r="D703" s="51"/>
      <c r="E703" s="52"/>
      <c r="F703" s="88"/>
      <c r="G703" s="98"/>
      <c r="H703" s="2"/>
      <c r="I703" s="90"/>
      <c r="J703" s="51"/>
      <c r="K703" s="91"/>
      <c r="L703" s="9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49"/>
      <c r="B704" s="2"/>
      <c r="C704" s="50"/>
      <c r="D704" s="51"/>
      <c r="E704" s="52"/>
      <c r="F704" s="88"/>
      <c r="G704" s="98"/>
      <c r="H704" s="2"/>
      <c r="I704" s="90"/>
      <c r="J704" s="51"/>
      <c r="K704" s="91"/>
      <c r="L704" s="9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49"/>
      <c r="B705" s="2"/>
      <c r="C705" s="50"/>
      <c r="D705" s="51"/>
      <c r="E705" s="52"/>
      <c r="F705" s="88"/>
      <c r="G705" s="98"/>
      <c r="H705" s="2"/>
      <c r="I705" s="90"/>
      <c r="J705" s="51"/>
      <c r="K705" s="91"/>
      <c r="L705" s="9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49"/>
      <c r="B706" s="2"/>
      <c r="C706" s="50"/>
      <c r="D706" s="51"/>
      <c r="E706" s="52"/>
      <c r="F706" s="88"/>
      <c r="G706" s="98"/>
      <c r="H706" s="2"/>
      <c r="I706" s="90"/>
      <c r="J706" s="51"/>
      <c r="K706" s="91"/>
      <c r="L706" s="9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49"/>
      <c r="B707" s="2"/>
      <c r="C707" s="50"/>
      <c r="D707" s="51"/>
      <c r="E707" s="52"/>
      <c r="F707" s="88"/>
      <c r="G707" s="98"/>
      <c r="H707" s="2"/>
      <c r="I707" s="90"/>
      <c r="J707" s="51"/>
      <c r="K707" s="91"/>
      <c r="L707" s="9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49"/>
      <c r="B708" s="2"/>
      <c r="C708" s="50"/>
      <c r="D708" s="51"/>
      <c r="E708" s="52"/>
      <c r="F708" s="88"/>
      <c r="G708" s="98"/>
      <c r="H708" s="2"/>
      <c r="I708" s="90"/>
      <c r="J708" s="51"/>
      <c r="K708" s="91"/>
      <c r="L708" s="9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49"/>
      <c r="B709" s="2"/>
      <c r="C709" s="50"/>
      <c r="D709" s="51"/>
      <c r="E709" s="52"/>
      <c r="F709" s="88"/>
      <c r="G709" s="98"/>
      <c r="H709" s="2"/>
      <c r="I709" s="90"/>
      <c r="J709" s="51"/>
      <c r="K709" s="91"/>
      <c r="L709" s="9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49"/>
      <c r="B710" s="2"/>
      <c r="C710" s="50"/>
      <c r="D710" s="51"/>
      <c r="E710" s="52"/>
      <c r="F710" s="88"/>
      <c r="G710" s="98"/>
      <c r="H710" s="2"/>
      <c r="I710" s="90"/>
      <c r="J710" s="51"/>
      <c r="K710" s="91"/>
      <c r="L710" s="9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49"/>
      <c r="B711" s="2"/>
      <c r="C711" s="50"/>
      <c r="D711" s="51"/>
      <c r="E711" s="52"/>
      <c r="F711" s="88"/>
      <c r="G711" s="98"/>
      <c r="H711" s="2"/>
      <c r="I711" s="90"/>
      <c r="J711" s="51"/>
      <c r="K711" s="91"/>
      <c r="L711" s="9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49"/>
      <c r="B712" s="2"/>
      <c r="C712" s="50"/>
      <c r="D712" s="51"/>
      <c r="E712" s="52"/>
      <c r="F712" s="88"/>
      <c r="G712" s="98"/>
      <c r="H712" s="2"/>
      <c r="I712" s="90"/>
      <c r="J712" s="51"/>
      <c r="K712" s="91"/>
      <c r="L712" s="9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49"/>
      <c r="B713" s="2"/>
      <c r="C713" s="50"/>
      <c r="D713" s="51"/>
      <c r="E713" s="52"/>
      <c r="F713" s="88"/>
      <c r="G713" s="98"/>
      <c r="H713" s="2"/>
      <c r="I713" s="90"/>
      <c r="J713" s="51"/>
      <c r="K713" s="91"/>
      <c r="L713" s="9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49"/>
      <c r="B714" s="2"/>
      <c r="C714" s="50"/>
      <c r="D714" s="51"/>
      <c r="E714" s="52"/>
      <c r="F714" s="88"/>
      <c r="G714" s="98"/>
      <c r="H714" s="2"/>
      <c r="I714" s="90"/>
      <c r="J714" s="51"/>
      <c r="K714" s="91"/>
      <c r="L714" s="9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49"/>
      <c r="B715" s="2"/>
      <c r="C715" s="50"/>
      <c r="D715" s="51"/>
      <c r="E715" s="52"/>
      <c r="F715" s="88"/>
      <c r="G715" s="98"/>
      <c r="H715" s="2"/>
      <c r="I715" s="90"/>
      <c r="J715" s="51"/>
      <c r="K715" s="91"/>
      <c r="L715" s="9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49"/>
      <c r="B716" s="2"/>
      <c r="C716" s="50"/>
      <c r="D716" s="51"/>
      <c r="E716" s="52"/>
      <c r="F716" s="88"/>
      <c r="G716" s="98"/>
      <c r="H716" s="2"/>
      <c r="I716" s="90"/>
      <c r="J716" s="51"/>
      <c r="K716" s="91"/>
      <c r="L716" s="9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49"/>
      <c r="B717" s="2"/>
      <c r="C717" s="50"/>
      <c r="D717" s="51"/>
      <c r="E717" s="52"/>
      <c r="F717" s="88"/>
      <c r="G717" s="98"/>
      <c r="H717" s="2"/>
      <c r="I717" s="90"/>
      <c r="J717" s="51"/>
      <c r="K717" s="91"/>
      <c r="L717" s="9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49"/>
      <c r="B718" s="2"/>
      <c r="C718" s="50"/>
      <c r="D718" s="51"/>
      <c r="E718" s="52"/>
      <c r="F718" s="88"/>
      <c r="G718" s="98"/>
      <c r="H718" s="2"/>
      <c r="I718" s="90"/>
      <c r="J718" s="51"/>
      <c r="K718" s="91"/>
      <c r="L718" s="9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49"/>
      <c r="B719" s="2"/>
      <c r="C719" s="50"/>
      <c r="D719" s="51"/>
      <c r="E719" s="52"/>
      <c r="F719" s="88"/>
      <c r="G719" s="98"/>
      <c r="H719" s="2"/>
      <c r="I719" s="90"/>
      <c r="J719" s="51"/>
      <c r="K719" s="91"/>
      <c r="L719" s="9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49"/>
      <c r="B720" s="2"/>
      <c r="C720" s="50"/>
      <c r="D720" s="51"/>
      <c r="E720" s="52"/>
      <c r="F720" s="88"/>
      <c r="G720" s="98"/>
      <c r="H720" s="2"/>
      <c r="I720" s="90"/>
      <c r="J720" s="51"/>
      <c r="K720" s="91"/>
      <c r="L720" s="9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49"/>
      <c r="B721" s="2"/>
      <c r="C721" s="50"/>
      <c r="D721" s="51"/>
      <c r="E721" s="52"/>
      <c r="F721" s="88"/>
      <c r="G721" s="98"/>
      <c r="H721" s="2"/>
      <c r="I721" s="90"/>
      <c r="J721" s="51"/>
      <c r="K721" s="91"/>
      <c r="L721" s="9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49"/>
      <c r="B722" s="2"/>
      <c r="C722" s="50"/>
      <c r="D722" s="51"/>
      <c r="E722" s="52"/>
      <c r="F722" s="88"/>
      <c r="G722" s="98"/>
      <c r="H722" s="2"/>
      <c r="I722" s="90"/>
      <c r="J722" s="51"/>
      <c r="K722" s="91"/>
      <c r="L722" s="9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49"/>
      <c r="B723" s="2"/>
      <c r="C723" s="50"/>
      <c r="D723" s="51"/>
      <c r="E723" s="52"/>
      <c r="F723" s="88"/>
      <c r="G723" s="98"/>
      <c r="H723" s="2"/>
      <c r="I723" s="90"/>
      <c r="J723" s="51"/>
      <c r="K723" s="91"/>
      <c r="L723" s="9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49"/>
      <c r="B724" s="2"/>
      <c r="C724" s="50"/>
      <c r="D724" s="51"/>
      <c r="E724" s="52"/>
      <c r="F724" s="88"/>
      <c r="G724" s="98"/>
      <c r="H724" s="2"/>
      <c r="I724" s="90"/>
      <c r="J724" s="51"/>
      <c r="K724" s="91"/>
      <c r="L724" s="9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49"/>
      <c r="B725" s="2"/>
      <c r="C725" s="50"/>
      <c r="D725" s="51"/>
      <c r="E725" s="52"/>
      <c r="F725" s="88"/>
      <c r="G725" s="98"/>
      <c r="H725" s="2"/>
      <c r="I725" s="90"/>
      <c r="J725" s="51"/>
      <c r="K725" s="91"/>
      <c r="L725" s="9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49"/>
      <c r="B726" s="2"/>
      <c r="C726" s="50"/>
      <c r="D726" s="51"/>
      <c r="E726" s="52"/>
      <c r="F726" s="88"/>
      <c r="G726" s="98"/>
      <c r="H726" s="2"/>
      <c r="I726" s="90"/>
      <c r="J726" s="51"/>
      <c r="K726" s="91"/>
      <c r="L726" s="9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49"/>
      <c r="B727" s="2"/>
      <c r="C727" s="50"/>
      <c r="D727" s="51"/>
      <c r="E727" s="52"/>
      <c r="F727" s="88"/>
      <c r="G727" s="98"/>
      <c r="H727" s="2"/>
      <c r="I727" s="90"/>
      <c r="J727" s="51"/>
      <c r="K727" s="91"/>
      <c r="L727" s="9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49"/>
      <c r="B728" s="2"/>
      <c r="C728" s="50"/>
      <c r="D728" s="51"/>
      <c r="E728" s="52"/>
      <c r="F728" s="88"/>
      <c r="G728" s="98"/>
      <c r="H728" s="2"/>
      <c r="I728" s="90"/>
      <c r="J728" s="51"/>
      <c r="K728" s="91"/>
      <c r="L728" s="9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49"/>
      <c r="B729" s="2"/>
      <c r="C729" s="50"/>
      <c r="D729" s="51"/>
      <c r="E729" s="52"/>
      <c r="F729" s="88"/>
      <c r="G729" s="98"/>
      <c r="H729" s="2"/>
      <c r="I729" s="90"/>
      <c r="J729" s="51"/>
      <c r="K729" s="91"/>
      <c r="L729" s="9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49"/>
      <c r="B730" s="2"/>
      <c r="C730" s="50"/>
      <c r="D730" s="51"/>
      <c r="E730" s="52"/>
      <c r="F730" s="88"/>
      <c r="G730" s="98"/>
      <c r="H730" s="2"/>
      <c r="I730" s="90"/>
      <c r="J730" s="51"/>
      <c r="K730" s="91"/>
      <c r="L730" s="9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49"/>
      <c r="B731" s="2"/>
      <c r="C731" s="50"/>
      <c r="D731" s="51"/>
      <c r="E731" s="52"/>
      <c r="F731" s="88"/>
      <c r="G731" s="98"/>
      <c r="H731" s="2"/>
      <c r="I731" s="90"/>
      <c r="J731" s="51"/>
      <c r="K731" s="91"/>
      <c r="L731" s="9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49"/>
      <c r="B732" s="2"/>
      <c r="C732" s="50"/>
      <c r="D732" s="51"/>
      <c r="E732" s="52"/>
      <c r="F732" s="88"/>
      <c r="G732" s="98"/>
      <c r="H732" s="2"/>
      <c r="I732" s="90"/>
      <c r="J732" s="51"/>
      <c r="K732" s="91"/>
      <c r="L732" s="9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49"/>
      <c r="B733" s="2"/>
      <c r="C733" s="50"/>
      <c r="D733" s="51"/>
      <c r="E733" s="52"/>
      <c r="F733" s="88"/>
      <c r="G733" s="98"/>
      <c r="H733" s="2"/>
      <c r="I733" s="90"/>
      <c r="J733" s="51"/>
      <c r="K733" s="91"/>
      <c r="L733" s="9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49"/>
      <c r="B734" s="2"/>
      <c r="C734" s="50"/>
      <c r="D734" s="51"/>
      <c r="E734" s="52"/>
      <c r="F734" s="88"/>
      <c r="G734" s="98"/>
      <c r="H734" s="2"/>
      <c r="I734" s="90"/>
      <c r="J734" s="51"/>
      <c r="K734" s="91"/>
      <c r="L734" s="9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49"/>
      <c r="B735" s="2"/>
      <c r="C735" s="50"/>
      <c r="D735" s="51"/>
      <c r="E735" s="52"/>
      <c r="F735" s="88"/>
      <c r="G735" s="98"/>
      <c r="H735" s="2"/>
      <c r="I735" s="90"/>
      <c r="J735" s="51"/>
      <c r="K735" s="91"/>
      <c r="L735" s="9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49"/>
      <c r="B736" s="2"/>
      <c r="C736" s="50"/>
      <c r="D736" s="51"/>
      <c r="E736" s="52"/>
      <c r="F736" s="88"/>
      <c r="G736" s="98"/>
      <c r="H736" s="2"/>
      <c r="I736" s="90"/>
      <c r="J736" s="51"/>
      <c r="K736" s="91"/>
      <c r="L736" s="9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49"/>
      <c r="B737" s="2"/>
      <c r="C737" s="50"/>
      <c r="D737" s="51"/>
      <c r="E737" s="52"/>
      <c r="F737" s="88"/>
      <c r="G737" s="98"/>
      <c r="H737" s="2"/>
      <c r="I737" s="90"/>
      <c r="J737" s="51"/>
      <c r="K737" s="91"/>
      <c r="L737" s="9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49"/>
      <c r="B738" s="2"/>
      <c r="C738" s="50"/>
      <c r="D738" s="51"/>
      <c r="E738" s="52"/>
      <c r="F738" s="88"/>
      <c r="G738" s="98"/>
      <c r="H738" s="2"/>
      <c r="I738" s="90"/>
      <c r="J738" s="51"/>
      <c r="K738" s="91"/>
      <c r="L738" s="9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49"/>
      <c r="B739" s="2"/>
      <c r="C739" s="50"/>
      <c r="D739" s="51"/>
      <c r="E739" s="52"/>
      <c r="F739" s="88"/>
      <c r="G739" s="98"/>
      <c r="H739" s="2"/>
      <c r="I739" s="90"/>
      <c r="J739" s="51"/>
      <c r="K739" s="91"/>
      <c r="L739" s="9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49"/>
      <c r="B740" s="2"/>
      <c r="C740" s="50"/>
      <c r="D740" s="51"/>
      <c r="E740" s="52"/>
      <c r="F740" s="88"/>
      <c r="G740" s="98"/>
      <c r="H740" s="2"/>
      <c r="I740" s="90"/>
      <c r="J740" s="51"/>
      <c r="K740" s="91"/>
      <c r="L740" s="9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49"/>
      <c r="B741" s="2"/>
      <c r="C741" s="50"/>
      <c r="D741" s="51"/>
      <c r="E741" s="52"/>
      <c r="F741" s="88"/>
      <c r="G741" s="98"/>
      <c r="H741" s="2"/>
      <c r="I741" s="90"/>
      <c r="J741" s="51"/>
      <c r="K741" s="91"/>
      <c r="L741" s="9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49"/>
      <c r="B742" s="2"/>
      <c r="C742" s="50"/>
      <c r="D742" s="51"/>
      <c r="E742" s="52"/>
      <c r="F742" s="88"/>
      <c r="G742" s="98"/>
      <c r="H742" s="2"/>
      <c r="I742" s="90"/>
      <c r="J742" s="51"/>
      <c r="K742" s="91"/>
      <c r="L742" s="9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49"/>
      <c r="B743" s="2"/>
      <c r="C743" s="50"/>
      <c r="D743" s="51"/>
      <c r="E743" s="52"/>
      <c r="F743" s="88"/>
      <c r="G743" s="98"/>
      <c r="H743" s="2"/>
      <c r="I743" s="90"/>
      <c r="J743" s="51"/>
      <c r="K743" s="91"/>
      <c r="L743" s="9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49"/>
      <c r="B744" s="2"/>
      <c r="C744" s="50"/>
      <c r="D744" s="51"/>
      <c r="E744" s="52"/>
      <c r="F744" s="88"/>
      <c r="G744" s="98"/>
      <c r="H744" s="2"/>
      <c r="I744" s="90"/>
      <c r="J744" s="51"/>
      <c r="K744" s="91"/>
      <c r="L744" s="9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49"/>
      <c r="B745" s="2"/>
      <c r="C745" s="50"/>
      <c r="D745" s="51"/>
      <c r="E745" s="52"/>
      <c r="F745" s="88"/>
      <c r="G745" s="98"/>
      <c r="H745" s="2"/>
      <c r="I745" s="90"/>
      <c r="J745" s="51"/>
      <c r="K745" s="91"/>
      <c r="L745" s="9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49"/>
      <c r="B746" s="2"/>
      <c r="C746" s="50"/>
      <c r="D746" s="51"/>
      <c r="E746" s="52"/>
      <c r="F746" s="88"/>
      <c r="G746" s="98"/>
      <c r="H746" s="2"/>
      <c r="I746" s="90"/>
      <c r="J746" s="51"/>
      <c r="K746" s="91"/>
      <c r="L746" s="9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49"/>
      <c r="B747" s="2"/>
      <c r="C747" s="50"/>
      <c r="D747" s="51"/>
      <c r="E747" s="52"/>
      <c r="F747" s="88"/>
      <c r="G747" s="98"/>
      <c r="H747" s="2"/>
      <c r="I747" s="90"/>
      <c r="J747" s="51"/>
      <c r="K747" s="91"/>
      <c r="L747" s="9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49"/>
      <c r="B748" s="2"/>
      <c r="C748" s="50"/>
      <c r="D748" s="51"/>
      <c r="E748" s="52"/>
      <c r="F748" s="88"/>
      <c r="G748" s="98"/>
      <c r="H748" s="2"/>
      <c r="I748" s="90"/>
      <c r="J748" s="51"/>
      <c r="K748" s="91"/>
      <c r="L748" s="9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49"/>
      <c r="B749" s="2"/>
      <c r="C749" s="50"/>
      <c r="D749" s="51"/>
      <c r="E749" s="52"/>
      <c r="F749" s="88"/>
      <c r="G749" s="98"/>
      <c r="H749" s="2"/>
      <c r="I749" s="90"/>
      <c r="J749" s="51"/>
      <c r="K749" s="91"/>
      <c r="L749" s="9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49"/>
      <c r="B750" s="2"/>
      <c r="C750" s="50"/>
      <c r="D750" s="51"/>
      <c r="E750" s="52"/>
      <c r="F750" s="88"/>
      <c r="G750" s="98"/>
      <c r="H750" s="2"/>
      <c r="I750" s="90"/>
      <c r="J750" s="51"/>
      <c r="K750" s="91"/>
      <c r="L750" s="9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49"/>
      <c r="B751" s="2"/>
      <c r="C751" s="50"/>
      <c r="D751" s="51"/>
      <c r="E751" s="52"/>
      <c r="F751" s="88"/>
      <c r="G751" s="98"/>
      <c r="H751" s="2"/>
      <c r="I751" s="90"/>
      <c r="J751" s="51"/>
      <c r="K751" s="91"/>
      <c r="L751" s="9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49"/>
      <c r="B752" s="2"/>
      <c r="C752" s="50"/>
      <c r="D752" s="51"/>
      <c r="E752" s="52"/>
      <c r="F752" s="88"/>
      <c r="G752" s="98"/>
      <c r="H752" s="2"/>
      <c r="I752" s="90"/>
      <c r="J752" s="51"/>
      <c r="K752" s="91"/>
      <c r="L752" s="9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49"/>
      <c r="B753" s="2"/>
      <c r="C753" s="50"/>
      <c r="D753" s="51"/>
      <c r="E753" s="52"/>
      <c r="F753" s="88"/>
      <c r="G753" s="98"/>
      <c r="H753" s="2"/>
      <c r="I753" s="90"/>
      <c r="J753" s="51"/>
      <c r="K753" s="91"/>
      <c r="L753" s="9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49"/>
      <c r="B754" s="2"/>
      <c r="C754" s="50"/>
      <c r="D754" s="51"/>
      <c r="E754" s="52"/>
      <c r="F754" s="88"/>
      <c r="G754" s="98"/>
      <c r="H754" s="2"/>
      <c r="I754" s="90"/>
      <c r="J754" s="51"/>
      <c r="K754" s="91"/>
      <c r="L754" s="9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49"/>
      <c r="B755" s="2"/>
      <c r="C755" s="50"/>
      <c r="D755" s="51"/>
      <c r="E755" s="52"/>
      <c r="F755" s="88"/>
      <c r="G755" s="98"/>
      <c r="H755" s="2"/>
      <c r="I755" s="90"/>
      <c r="J755" s="51"/>
      <c r="K755" s="91"/>
      <c r="L755" s="9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49"/>
      <c r="B756" s="2"/>
      <c r="C756" s="50"/>
      <c r="D756" s="51"/>
      <c r="E756" s="52"/>
      <c r="F756" s="88"/>
      <c r="G756" s="98"/>
      <c r="H756" s="2"/>
      <c r="I756" s="90"/>
      <c r="J756" s="51"/>
      <c r="K756" s="91"/>
      <c r="L756" s="9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49"/>
      <c r="B757" s="2"/>
      <c r="C757" s="50"/>
      <c r="D757" s="51"/>
      <c r="E757" s="52"/>
      <c r="F757" s="88"/>
      <c r="G757" s="98"/>
      <c r="H757" s="2"/>
      <c r="I757" s="90"/>
      <c r="J757" s="51"/>
      <c r="K757" s="91"/>
      <c r="L757" s="9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49"/>
      <c r="B758" s="2"/>
      <c r="C758" s="50"/>
      <c r="D758" s="51"/>
      <c r="E758" s="52"/>
      <c r="F758" s="88"/>
      <c r="G758" s="98"/>
      <c r="H758" s="2"/>
      <c r="I758" s="90"/>
      <c r="J758" s="51"/>
      <c r="K758" s="91"/>
      <c r="L758" s="9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49"/>
      <c r="B759" s="2"/>
      <c r="C759" s="50"/>
      <c r="D759" s="51"/>
      <c r="E759" s="52"/>
      <c r="F759" s="88"/>
      <c r="G759" s="98"/>
      <c r="H759" s="2"/>
      <c r="I759" s="90"/>
      <c r="J759" s="51"/>
      <c r="K759" s="91"/>
      <c r="L759" s="9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49"/>
      <c r="B760" s="2"/>
      <c r="C760" s="50"/>
      <c r="D760" s="51"/>
      <c r="E760" s="52"/>
      <c r="F760" s="88"/>
      <c r="G760" s="98"/>
      <c r="H760" s="2"/>
      <c r="I760" s="90"/>
      <c r="J760" s="51"/>
      <c r="K760" s="91"/>
      <c r="L760" s="9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49"/>
      <c r="B761" s="2"/>
      <c r="C761" s="50"/>
      <c r="D761" s="51"/>
      <c r="E761" s="52"/>
      <c r="F761" s="88"/>
      <c r="G761" s="98"/>
      <c r="H761" s="2"/>
      <c r="I761" s="90"/>
      <c r="J761" s="51"/>
      <c r="K761" s="91"/>
      <c r="L761" s="9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49"/>
      <c r="B762" s="2"/>
      <c r="C762" s="50"/>
      <c r="D762" s="51"/>
      <c r="E762" s="52"/>
      <c r="F762" s="88"/>
      <c r="G762" s="98"/>
      <c r="H762" s="2"/>
      <c r="I762" s="90"/>
      <c r="J762" s="51"/>
      <c r="K762" s="91"/>
      <c r="L762" s="9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49"/>
      <c r="B763" s="2"/>
      <c r="C763" s="50"/>
      <c r="D763" s="51"/>
      <c r="E763" s="52"/>
      <c r="F763" s="88"/>
      <c r="G763" s="98"/>
      <c r="H763" s="2"/>
      <c r="I763" s="90"/>
      <c r="J763" s="51"/>
      <c r="K763" s="91"/>
      <c r="L763" s="9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49"/>
      <c r="B764" s="2"/>
      <c r="C764" s="50"/>
      <c r="D764" s="51"/>
      <c r="E764" s="52"/>
      <c r="F764" s="88"/>
      <c r="G764" s="98"/>
      <c r="H764" s="2"/>
      <c r="I764" s="90"/>
      <c r="J764" s="51"/>
      <c r="K764" s="91"/>
      <c r="L764" s="9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49"/>
      <c r="B765" s="2"/>
      <c r="C765" s="50"/>
      <c r="D765" s="51"/>
      <c r="E765" s="52"/>
      <c r="F765" s="88"/>
      <c r="G765" s="98"/>
      <c r="H765" s="2"/>
      <c r="I765" s="90"/>
      <c r="J765" s="51"/>
      <c r="K765" s="91"/>
      <c r="L765" s="9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49"/>
      <c r="B766" s="2"/>
      <c r="C766" s="50"/>
      <c r="D766" s="51"/>
      <c r="E766" s="52"/>
      <c r="F766" s="88"/>
      <c r="G766" s="98"/>
      <c r="H766" s="2"/>
      <c r="I766" s="90"/>
      <c r="J766" s="51"/>
      <c r="K766" s="91"/>
      <c r="L766" s="9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49"/>
      <c r="B767" s="2"/>
      <c r="C767" s="50"/>
      <c r="D767" s="51"/>
      <c r="E767" s="52"/>
      <c r="F767" s="88"/>
      <c r="G767" s="98"/>
      <c r="H767" s="2"/>
      <c r="I767" s="90"/>
      <c r="J767" s="51"/>
      <c r="K767" s="91"/>
      <c r="L767" s="9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49"/>
      <c r="B768" s="2"/>
      <c r="C768" s="50"/>
      <c r="D768" s="51"/>
      <c r="E768" s="52"/>
      <c r="F768" s="88"/>
      <c r="G768" s="98"/>
      <c r="H768" s="2"/>
      <c r="I768" s="90"/>
      <c r="J768" s="51"/>
      <c r="K768" s="91"/>
      <c r="L768" s="9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49"/>
      <c r="B769" s="2"/>
      <c r="C769" s="50"/>
      <c r="D769" s="51"/>
      <c r="E769" s="52"/>
      <c r="F769" s="88"/>
      <c r="G769" s="98"/>
      <c r="H769" s="2"/>
      <c r="I769" s="90"/>
      <c r="J769" s="51"/>
      <c r="K769" s="91"/>
      <c r="L769" s="9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49"/>
      <c r="B770" s="2"/>
      <c r="C770" s="50"/>
      <c r="D770" s="51"/>
      <c r="E770" s="52"/>
      <c r="F770" s="88"/>
      <c r="G770" s="98"/>
      <c r="H770" s="2"/>
      <c r="I770" s="90"/>
      <c r="J770" s="51"/>
      <c r="K770" s="91"/>
      <c r="L770" s="9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49"/>
      <c r="B771" s="2"/>
      <c r="C771" s="50"/>
      <c r="D771" s="51"/>
      <c r="E771" s="52"/>
      <c r="F771" s="88"/>
      <c r="G771" s="98"/>
      <c r="H771" s="2"/>
      <c r="I771" s="90"/>
      <c r="J771" s="51"/>
      <c r="K771" s="91"/>
      <c r="L771" s="9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49"/>
      <c r="B772" s="2"/>
      <c r="C772" s="50"/>
      <c r="D772" s="51"/>
      <c r="E772" s="52"/>
      <c r="F772" s="88"/>
      <c r="G772" s="98"/>
      <c r="H772" s="2"/>
      <c r="I772" s="90"/>
      <c r="J772" s="51"/>
      <c r="K772" s="91"/>
      <c r="L772" s="9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49"/>
      <c r="B773" s="2"/>
      <c r="C773" s="50"/>
      <c r="D773" s="51"/>
      <c r="E773" s="52"/>
      <c r="F773" s="88"/>
      <c r="G773" s="98"/>
      <c r="H773" s="2"/>
      <c r="I773" s="90"/>
      <c r="J773" s="51"/>
      <c r="K773" s="91"/>
      <c r="L773" s="9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49"/>
      <c r="B774" s="2"/>
      <c r="C774" s="50"/>
      <c r="D774" s="51"/>
      <c r="E774" s="52"/>
      <c r="F774" s="88"/>
      <c r="G774" s="98"/>
      <c r="H774" s="2"/>
      <c r="I774" s="90"/>
      <c r="J774" s="51"/>
      <c r="K774" s="91"/>
      <c r="L774" s="9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49"/>
      <c r="B775" s="2"/>
      <c r="C775" s="50"/>
      <c r="D775" s="51"/>
      <c r="E775" s="52"/>
      <c r="F775" s="88"/>
      <c r="G775" s="98"/>
      <c r="H775" s="2"/>
      <c r="I775" s="90"/>
      <c r="J775" s="51"/>
      <c r="K775" s="91"/>
      <c r="L775" s="9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49"/>
      <c r="B776" s="2"/>
      <c r="C776" s="50"/>
      <c r="D776" s="51"/>
      <c r="E776" s="52"/>
      <c r="F776" s="88"/>
      <c r="G776" s="98"/>
      <c r="H776" s="2"/>
      <c r="I776" s="90"/>
      <c r="J776" s="51"/>
      <c r="K776" s="91"/>
      <c r="L776" s="9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49"/>
      <c r="B777" s="2"/>
      <c r="C777" s="50"/>
      <c r="D777" s="51"/>
      <c r="E777" s="52"/>
      <c r="F777" s="88"/>
      <c r="G777" s="98"/>
      <c r="H777" s="2"/>
      <c r="I777" s="90"/>
      <c r="J777" s="51"/>
      <c r="K777" s="91"/>
      <c r="L777" s="9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49"/>
      <c r="B778" s="2"/>
      <c r="C778" s="50"/>
      <c r="D778" s="51"/>
      <c r="E778" s="52"/>
      <c r="F778" s="88"/>
      <c r="G778" s="98"/>
      <c r="H778" s="2"/>
      <c r="I778" s="90"/>
      <c r="J778" s="51"/>
      <c r="K778" s="91"/>
      <c r="L778" s="9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49"/>
      <c r="B779" s="2"/>
      <c r="C779" s="50"/>
      <c r="D779" s="51"/>
      <c r="E779" s="52"/>
      <c r="F779" s="88"/>
      <c r="G779" s="98"/>
      <c r="H779" s="2"/>
      <c r="I779" s="90"/>
      <c r="J779" s="51"/>
      <c r="K779" s="91"/>
      <c r="L779" s="9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49"/>
      <c r="B780" s="2"/>
      <c r="C780" s="50"/>
      <c r="D780" s="51"/>
      <c r="E780" s="52"/>
      <c r="F780" s="88"/>
      <c r="G780" s="98"/>
      <c r="H780" s="2"/>
      <c r="I780" s="90"/>
      <c r="J780" s="51"/>
      <c r="K780" s="91"/>
      <c r="L780" s="9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49"/>
      <c r="B781" s="2"/>
      <c r="C781" s="50"/>
      <c r="D781" s="51"/>
      <c r="E781" s="52"/>
      <c r="F781" s="88"/>
      <c r="G781" s="98"/>
      <c r="H781" s="2"/>
      <c r="I781" s="90"/>
      <c r="J781" s="51"/>
      <c r="K781" s="91"/>
      <c r="L781" s="9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49"/>
      <c r="B782" s="2"/>
      <c r="C782" s="50"/>
      <c r="D782" s="51"/>
      <c r="E782" s="52"/>
      <c r="F782" s="88"/>
      <c r="G782" s="98"/>
      <c r="H782" s="2"/>
      <c r="I782" s="90"/>
      <c r="J782" s="51"/>
      <c r="K782" s="91"/>
      <c r="L782" s="9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49"/>
      <c r="B783" s="2"/>
      <c r="C783" s="50"/>
      <c r="D783" s="51"/>
      <c r="E783" s="52"/>
      <c r="F783" s="88"/>
      <c r="G783" s="98"/>
      <c r="H783" s="2"/>
      <c r="I783" s="90"/>
      <c r="J783" s="51"/>
      <c r="K783" s="91"/>
      <c r="L783" s="9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49"/>
      <c r="B784" s="2"/>
      <c r="C784" s="50"/>
      <c r="D784" s="51"/>
      <c r="E784" s="52"/>
      <c r="F784" s="88"/>
      <c r="G784" s="98"/>
      <c r="H784" s="2"/>
      <c r="I784" s="90"/>
      <c r="J784" s="51"/>
      <c r="K784" s="91"/>
      <c r="L784" s="9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49"/>
      <c r="B785" s="2"/>
      <c r="C785" s="50"/>
      <c r="D785" s="51"/>
      <c r="E785" s="52"/>
      <c r="F785" s="88"/>
      <c r="G785" s="98"/>
      <c r="H785" s="2"/>
      <c r="I785" s="90"/>
      <c r="J785" s="51"/>
      <c r="K785" s="91"/>
      <c r="L785" s="9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49"/>
      <c r="B786" s="2"/>
      <c r="C786" s="50"/>
      <c r="D786" s="51"/>
      <c r="E786" s="52"/>
      <c r="F786" s="88"/>
      <c r="G786" s="98"/>
      <c r="H786" s="2"/>
      <c r="I786" s="90"/>
      <c r="J786" s="51"/>
      <c r="K786" s="91"/>
      <c r="L786" s="9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49"/>
      <c r="B787" s="2"/>
      <c r="C787" s="50"/>
      <c r="D787" s="51"/>
      <c r="E787" s="52"/>
      <c r="F787" s="88"/>
      <c r="G787" s="98"/>
      <c r="H787" s="2"/>
      <c r="I787" s="90"/>
      <c r="J787" s="51"/>
      <c r="K787" s="91"/>
      <c r="L787" s="9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49"/>
      <c r="B788" s="2"/>
      <c r="C788" s="50"/>
      <c r="D788" s="51"/>
      <c r="E788" s="52"/>
      <c r="F788" s="88"/>
      <c r="G788" s="98"/>
      <c r="H788" s="2"/>
      <c r="I788" s="90"/>
      <c r="J788" s="51"/>
      <c r="K788" s="91"/>
      <c r="L788" s="9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49"/>
      <c r="B789" s="2"/>
      <c r="C789" s="50"/>
      <c r="D789" s="51"/>
      <c r="E789" s="52"/>
      <c r="F789" s="88"/>
      <c r="G789" s="98"/>
      <c r="H789" s="2"/>
      <c r="I789" s="90"/>
      <c r="J789" s="51"/>
      <c r="K789" s="91"/>
      <c r="L789" s="9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49"/>
      <c r="B790" s="2"/>
      <c r="C790" s="50"/>
      <c r="D790" s="51"/>
      <c r="E790" s="52"/>
      <c r="F790" s="88"/>
      <c r="G790" s="98"/>
      <c r="H790" s="2"/>
      <c r="I790" s="90"/>
      <c r="J790" s="51"/>
      <c r="K790" s="91"/>
      <c r="L790" s="9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49"/>
      <c r="B791" s="2"/>
      <c r="C791" s="50"/>
      <c r="D791" s="51"/>
      <c r="E791" s="52"/>
      <c r="F791" s="88"/>
      <c r="G791" s="98"/>
      <c r="H791" s="2"/>
      <c r="I791" s="90"/>
      <c r="J791" s="51"/>
      <c r="K791" s="91"/>
      <c r="L791" s="9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49"/>
      <c r="B792" s="2"/>
      <c r="C792" s="50"/>
      <c r="D792" s="51"/>
      <c r="E792" s="52"/>
      <c r="F792" s="88"/>
      <c r="G792" s="98"/>
      <c r="H792" s="2"/>
      <c r="I792" s="90"/>
      <c r="J792" s="51"/>
      <c r="K792" s="91"/>
      <c r="L792" s="9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49"/>
      <c r="B793" s="2"/>
      <c r="C793" s="50"/>
      <c r="D793" s="51"/>
      <c r="E793" s="52"/>
      <c r="F793" s="88"/>
      <c r="G793" s="98"/>
      <c r="H793" s="2"/>
      <c r="I793" s="90"/>
      <c r="J793" s="51"/>
      <c r="K793" s="91"/>
      <c r="L793" s="9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49"/>
      <c r="B794" s="2"/>
      <c r="C794" s="50"/>
      <c r="D794" s="51"/>
      <c r="E794" s="52"/>
      <c r="F794" s="88"/>
      <c r="G794" s="98"/>
      <c r="H794" s="2"/>
      <c r="I794" s="90"/>
      <c r="J794" s="51"/>
      <c r="K794" s="91"/>
      <c r="L794" s="9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49"/>
      <c r="B795" s="2"/>
      <c r="C795" s="50"/>
      <c r="D795" s="51"/>
      <c r="E795" s="52"/>
      <c r="F795" s="88"/>
      <c r="G795" s="98"/>
      <c r="H795" s="2"/>
      <c r="I795" s="90"/>
      <c r="J795" s="51"/>
      <c r="K795" s="91"/>
      <c r="L795" s="9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49"/>
      <c r="B796" s="2"/>
      <c r="C796" s="50"/>
      <c r="D796" s="51"/>
      <c r="E796" s="52"/>
      <c r="F796" s="88"/>
      <c r="G796" s="98"/>
      <c r="H796" s="2"/>
      <c r="I796" s="90"/>
      <c r="J796" s="51"/>
      <c r="K796" s="91"/>
      <c r="L796" s="9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49"/>
      <c r="B797" s="2"/>
      <c r="C797" s="50"/>
      <c r="D797" s="51"/>
      <c r="E797" s="52"/>
      <c r="F797" s="88"/>
      <c r="G797" s="98"/>
      <c r="H797" s="2"/>
      <c r="I797" s="90"/>
      <c r="J797" s="51"/>
      <c r="K797" s="91"/>
      <c r="L797" s="9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49"/>
      <c r="B798" s="2"/>
      <c r="C798" s="50"/>
      <c r="D798" s="51"/>
      <c r="E798" s="52"/>
      <c r="F798" s="88"/>
      <c r="G798" s="98"/>
      <c r="H798" s="2"/>
      <c r="I798" s="90"/>
      <c r="J798" s="51"/>
      <c r="K798" s="91"/>
      <c r="L798" s="9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49"/>
      <c r="B799" s="2"/>
      <c r="C799" s="50"/>
      <c r="D799" s="51"/>
      <c r="E799" s="52"/>
      <c r="F799" s="88"/>
      <c r="G799" s="98"/>
      <c r="H799" s="2"/>
      <c r="I799" s="90"/>
      <c r="J799" s="51"/>
      <c r="K799" s="91"/>
      <c r="L799" s="9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49"/>
      <c r="B800" s="2"/>
      <c r="C800" s="50"/>
      <c r="D800" s="51"/>
      <c r="E800" s="52"/>
      <c r="F800" s="88"/>
      <c r="G800" s="98"/>
      <c r="H800" s="2"/>
      <c r="I800" s="90"/>
      <c r="J800" s="51"/>
      <c r="K800" s="91"/>
      <c r="L800" s="9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49"/>
      <c r="B801" s="2"/>
      <c r="C801" s="50"/>
      <c r="D801" s="51"/>
      <c r="E801" s="52"/>
      <c r="F801" s="88"/>
      <c r="G801" s="98"/>
      <c r="H801" s="2"/>
      <c r="I801" s="90"/>
      <c r="J801" s="51"/>
      <c r="K801" s="91"/>
      <c r="L801" s="9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49"/>
      <c r="B802" s="2"/>
      <c r="C802" s="50"/>
      <c r="D802" s="51"/>
      <c r="E802" s="52"/>
      <c r="F802" s="88"/>
      <c r="G802" s="98"/>
      <c r="H802" s="2"/>
      <c r="I802" s="90"/>
      <c r="J802" s="51"/>
      <c r="K802" s="91"/>
      <c r="L802" s="9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49"/>
      <c r="B803" s="2"/>
      <c r="C803" s="50"/>
      <c r="D803" s="51"/>
      <c r="E803" s="52"/>
      <c r="F803" s="88"/>
      <c r="G803" s="98"/>
      <c r="H803" s="2"/>
      <c r="I803" s="90"/>
      <c r="J803" s="51"/>
      <c r="K803" s="91"/>
      <c r="L803" s="9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49"/>
      <c r="B804" s="2"/>
      <c r="C804" s="50"/>
      <c r="D804" s="51"/>
      <c r="E804" s="52"/>
      <c r="F804" s="88"/>
      <c r="G804" s="98"/>
      <c r="H804" s="2"/>
      <c r="I804" s="90"/>
      <c r="J804" s="51"/>
      <c r="K804" s="91"/>
      <c r="L804" s="9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49"/>
      <c r="B805" s="2"/>
      <c r="C805" s="50"/>
      <c r="D805" s="51"/>
      <c r="E805" s="52"/>
      <c r="F805" s="88"/>
      <c r="G805" s="98"/>
      <c r="H805" s="2"/>
      <c r="I805" s="90"/>
      <c r="J805" s="51"/>
      <c r="K805" s="91"/>
      <c r="L805" s="9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49"/>
      <c r="B806" s="2"/>
      <c r="C806" s="50"/>
      <c r="D806" s="51"/>
      <c r="E806" s="52"/>
      <c r="F806" s="88"/>
      <c r="G806" s="98"/>
      <c r="H806" s="2"/>
      <c r="I806" s="90"/>
      <c r="J806" s="51"/>
      <c r="K806" s="91"/>
      <c r="L806" s="9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49"/>
      <c r="B807" s="2"/>
      <c r="C807" s="50"/>
      <c r="D807" s="51"/>
      <c r="E807" s="52"/>
      <c r="F807" s="88"/>
      <c r="G807" s="98"/>
      <c r="H807" s="2"/>
      <c r="I807" s="90"/>
      <c r="J807" s="51"/>
      <c r="K807" s="91"/>
      <c r="L807" s="9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49"/>
      <c r="B808" s="2"/>
      <c r="C808" s="50"/>
      <c r="D808" s="51"/>
      <c r="E808" s="52"/>
      <c r="F808" s="88"/>
      <c r="G808" s="98"/>
      <c r="H808" s="2"/>
      <c r="I808" s="90"/>
      <c r="J808" s="51"/>
      <c r="K808" s="91"/>
      <c r="L808" s="9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49"/>
      <c r="B809" s="2"/>
      <c r="C809" s="50"/>
      <c r="D809" s="51"/>
      <c r="E809" s="52"/>
      <c r="F809" s="88"/>
      <c r="G809" s="98"/>
      <c r="H809" s="2"/>
      <c r="I809" s="90"/>
      <c r="J809" s="51"/>
      <c r="K809" s="91"/>
      <c r="L809" s="9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49"/>
      <c r="B810" s="2"/>
      <c r="C810" s="50"/>
      <c r="D810" s="51"/>
      <c r="E810" s="52"/>
      <c r="F810" s="88"/>
      <c r="G810" s="98"/>
      <c r="H810" s="2"/>
      <c r="I810" s="90"/>
      <c r="J810" s="51"/>
      <c r="K810" s="91"/>
      <c r="L810" s="9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49"/>
      <c r="B811" s="2"/>
      <c r="C811" s="50"/>
      <c r="D811" s="51"/>
      <c r="E811" s="52"/>
      <c r="F811" s="88"/>
      <c r="G811" s="98"/>
      <c r="H811" s="2"/>
      <c r="I811" s="90"/>
      <c r="J811" s="51"/>
      <c r="K811" s="91"/>
      <c r="L811" s="9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49"/>
      <c r="B812" s="2"/>
      <c r="C812" s="50"/>
      <c r="D812" s="51"/>
      <c r="E812" s="52"/>
      <c r="F812" s="88"/>
      <c r="G812" s="98"/>
      <c r="H812" s="2"/>
      <c r="I812" s="90"/>
      <c r="J812" s="51"/>
      <c r="K812" s="91"/>
      <c r="L812" s="9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49"/>
      <c r="B813" s="2"/>
      <c r="C813" s="50"/>
      <c r="D813" s="51"/>
      <c r="E813" s="52"/>
      <c r="F813" s="88"/>
      <c r="G813" s="98"/>
      <c r="H813" s="2"/>
      <c r="I813" s="90"/>
      <c r="J813" s="51"/>
      <c r="K813" s="91"/>
      <c r="L813" s="9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49"/>
      <c r="B814" s="2"/>
      <c r="C814" s="50"/>
      <c r="D814" s="51"/>
      <c r="E814" s="52"/>
      <c r="F814" s="88"/>
      <c r="G814" s="98"/>
      <c r="H814" s="2"/>
      <c r="I814" s="90"/>
      <c r="J814" s="51"/>
      <c r="K814" s="91"/>
      <c r="L814" s="9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49"/>
      <c r="B815" s="2"/>
      <c r="C815" s="50"/>
      <c r="D815" s="51"/>
      <c r="E815" s="52"/>
      <c r="F815" s="88"/>
      <c r="G815" s="98"/>
      <c r="H815" s="2"/>
      <c r="I815" s="90"/>
      <c r="J815" s="51"/>
      <c r="K815" s="91"/>
      <c r="L815" s="9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49"/>
      <c r="B816" s="2"/>
      <c r="C816" s="50"/>
      <c r="D816" s="51"/>
      <c r="E816" s="52"/>
      <c r="F816" s="88"/>
      <c r="G816" s="98"/>
      <c r="H816" s="2"/>
      <c r="I816" s="90"/>
      <c r="J816" s="51"/>
      <c r="K816" s="91"/>
      <c r="L816" s="9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49"/>
      <c r="B817" s="2"/>
      <c r="C817" s="50"/>
      <c r="D817" s="51"/>
      <c r="E817" s="52"/>
      <c r="F817" s="88"/>
      <c r="G817" s="98"/>
      <c r="H817" s="2"/>
      <c r="I817" s="90"/>
      <c r="J817" s="51"/>
      <c r="K817" s="91"/>
      <c r="L817" s="9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49"/>
      <c r="B818" s="2"/>
      <c r="C818" s="50"/>
      <c r="D818" s="51"/>
      <c r="E818" s="52"/>
      <c r="F818" s="88"/>
      <c r="G818" s="98"/>
      <c r="H818" s="2"/>
      <c r="I818" s="90"/>
      <c r="J818" s="51"/>
      <c r="K818" s="91"/>
      <c r="L818" s="9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49"/>
      <c r="B819" s="2"/>
      <c r="C819" s="50"/>
      <c r="D819" s="51"/>
      <c r="E819" s="52"/>
      <c r="F819" s="88"/>
      <c r="G819" s="98"/>
      <c r="H819" s="2"/>
      <c r="I819" s="90"/>
      <c r="J819" s="51"/>
      <c r="K819" s="91"/>
      <c r="L819" s="9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49"/>
      <c r="B820" s="2"/>
      <c r="C820" s="50"/>
      <c r="D820" s="51"/>
      <c r="E820" s="52"/>
      <c r="F820" s="88"/>
      <c r="G820" s="98"/>
      <c r="H820" s="2"/>
      <c r="I820" s="90"/>
      <c r="J820" s="51"/>
      <c r="K820" s="91"/>
      <c r="L820" s="9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49"/>
      <c r="B821" s="2"/>
      <c r="C821" s="50"/>
      <c r="D821" s="51"/>
      <c r="E821" s="52"/>
      <c r="F821" s="88"/>
      <c r="G821" s="98"/>
      <c r="H821" s="2"/>
      <c r="I821" s="90"/>
      <c r="J821" s="51"/>
      <c r="K821" s="91"/>
      <c r="L821" s="9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49"/>
      <c r="B822" s="2"/>
      <c r="C822" s="50"/>
      <c r="D822" s="51"/>
      <c r="E822" s="52"/>
      <c r="F822" s="88"/>
      <c r="G822" s="98"/>
      <c r="H822" s="2"/>
      <c r="I822" s="90"/>
      <c r="J822" s="51"/>
      <c r="K822" s="91"/>
      <c r="L822" s="9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49"/>
      <c r="B823" s="2"/>
      <c r="C823" s="50"/>
      <c r="D823" s="51"/>
      <c r="E823" s="52"/>
      <c r="F823" s="88"/>
      <c r="G823" s="98"/>
      <c r="H823" s="2"/>
      <c r="I823" s="90"/>
      <c r="J823" s="51"/>
      <c r="K823" s="91"/>
      <c r="L823" s="9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49"/>
      <c r="B824" s="2"/>
      <c r="C824" s="50"/>
      <c r="D824" s="51"/>
      <c r="E824" s="52"/>
      <c r="F824" s="88"/>
      <c r="G824" s="98"/>
      <c r="H824" s="2"/>
      <c r="I824" s="90"/>
      <c r="J824" s="51"/>
      <c r="K824" s="91"/>
      <c r="L824" s="9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49"/>
      <c r="B825" s="2"/>
      <c r="C825" s="50"/>
      <c r="D825" s="51"/>
      <c r="E825" s="52"/>
      <c r="F825" s="88"/>
      <c r="G825" s="98"/>
      <c r="H825" s="2"/>
      <c r="I825" s="90"/>
      <c r="J825" s="51"/>
      <c r="K825" s="91"/>
      <c r="L825" s="9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49"/>
      <c r="B826" s="2"/>
      <c r="C826" s="50"/>
      <c r="D826" s="51"/>
      <c r="E826" s="52"/>
      <c r="F826" s="88"/>
      <c r="G826" s="98"/>
      <c r="H826" s="2"/>
      <c r="I826" s="90"/>
      <c r="J826" s="51"/>
      <c r="K826" s="91"/>
      <c r="L826" s="9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49"/>
      <c r="B827" s="2"/>
      <c r="C827" s="50"/>
      <c r="D827" s="51"/>
      <c r="E827" s="52"/>
      <c r="F827" s="88"/>
      <c r="G827" s="98"/>
      <c r="H827" s="2"/>
      <c r="I827" s="90"/>
      <c r="J827" s="51"/>
      <c r="K827" s="91"/>
      <c r="L827" s="9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49"/>
      <c r="B828" s="2"/>
      <c r="C828" s="50"/>
      <c r="D828" s="51"/>
      <c r="E828" s="52"/>
      <c r="F828" s="88"/>
      <c r="G828" s="98"/>
      <c r="H828" s="2"/>
      <c r="I828" s="90"/>
      <c r="J828" s="51"/>
      <c r="K828" s="91"/>
      <c r="L828" s="9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49"/>
      <c r="B829" s="2"/>
      <c r="C829" s="50"/>
      <c r="D829" s="51"/>
      <c r="E829" s="52"/>
      <c r="F829" s="88"/>
      <c r="G829" s="98"/>
      <c r="H829" s="2"/>
      <c r="I829" s="90"/>
      <c r="J829" s="51"/>
      <c r="K829" s="91"/>
      <c r="L829" s="9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49"/>
      <c r="B830" s="2"/>
      <c r="C830" s="50"/>
      <c r="D830" s="51"/>
      <c r="E830" s="52"/>
      <c r="F830" s="88"/>
      <c r="G830" s="98"/>
      <c r="H830" s="2"/>
      <c r="I830" s="90"/>
      <c r="J830" s="51"/>
      <c r="K830" s="91"/>
      <c r="L830" s="9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49"/>
      <c r="B831" s="2"/>
      <c r="C831" s="50"/>
      <c r="D831" s="51"/>
      <c r="E831" s="52"/>
      <c r="F831" s="88"/>
      <c r="G831" s="98"/>
      <c r="H831" s="2"/>
      <c r="I831" s="90"/>
      <c r="J831" s="51"/>
      <c r="K831" s="91"/>
      <c r="L831" s="9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49"/>
      <c r="B832" s="2"/>
      <c r="C832" s="50"/>
      <c r="D832" s="51"/>
      <c r="E832" s="52"/>
      <c r="F832" s="88"/>
      <c r="G832" s="98"/>
      <c r="H832" s="2"/>
      <c r="I832" s="90"/>
      <c r="J832" s="51"/>
      <c r="K832" s="91"/>
      <c r="L832" s="9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49"/>
      <c r="B833" s="2"/>
      <c r="C833" s="50"/>
      <c r="D833" s="51"/>
      <c r="E833" s="52"/>
      <c r="F833" s="88"/>
      <c r="G833" s="98"/>
      <c r="H833" s="2"/>
      <c r="I833" s="90"/>
      <c r="J833" s="51"/>
      <c r="K833" s="91"/>
      <c r="L833" s="9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49"/>
      <c r="B834" s="2"/>
      <c r="C834" s="50"/>
      <c r="D834" s="51"/>
      <c r="E834" s="52"/>
      <c r="F834" s="88"/>
      <c r="G834" s="98"/>
      <c r="H834" s="2"/>
      <c r="I834" s="90"/>
      <c r="J834" s="51"/>
      <c r="K834" s="91"/>
      <c r="L834" s="9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49"/>
      <c r="B835" s="2"/>
      <c r="C835" s="50"/>
      <c r="D835" s="51"/>
      <c r="E835" s="52"/>
      <c r="F835" s="88"/>
      <c r="G835" s="98"/>
      <c r="H835" s="2"/>
      <c r="I835" s="90"/>
      <c r="J835" s="51"/>
      <c r="K835" s="91"/>
      <c r="L835" s="9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49"/>
      <c r="B836" s="2"/>
      <c r="C836" s="50"/>
      <c r="D836" s="51"/>
      <c r="E836" s="52"/>
      <c r="F836" s="88"/>
      <c r="G836" s="98"/>
      <c r="H836" s="2"/>
      <c r="I836" s="90"/>
      <c r="J836" s="51"/>
      <c r="K836" s="91"/>
      <c r="L836" s="9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49"/>
      <c r="B837" s="2"/>
      <c r="C837" s="50"/>
      <c r="D837" s="51"/>
      <c r="E837" s="52"/>
      <c r="F837" s="88"/>
      <c r="G837" s="98"/>
      <c r="H837" s="2"/>
      <c r="I837" s="90"/>
      <c r="J837" s="51"/>
      <c r="K837" s="91"/>
      <c r="L837" s="9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49"/>
      <c r="B838" s="2"/>
      <c r="C838" s="50"/>
      <c r="D838" s="51"/>
      <c r="E838" s="52"/>
      <c r="F838" s="88"/>
      <c r="G838" s="98"/>
      <c r="H838" s="2"/>
      <c r="I838" s="90"/>
      <c r="J838" s="51"/>
      <c r="K838" s="91"/>
      <c r="L838" s="9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49"/>
      <c r="B839" s="2"/>
      <c r="C839" s="50"/>
      <c r="D839" s="51"/>
      <c r="E839" s="52"/>
      <c r="F839" s="88"/>
      <c r="G839" s="98"/>
      <c r="H839" s="2"/>
      <c r="I839" s="90"/>
      <c r="J839" s="51"/>
      <c r="K839" s="91"/>
      <c r="L839" s="9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49"/>
      <c r="B840" s="2"/>
      <c r="C840" s="50"/>
      <c r="D840" s="51"/>
      <c r="E840" s="52"/>
      <c r="F840" s="88"/>
      <c r="G840" s="98"/>
      <c r="H840" s="2"/>
      <c r="I840" s="90"/>
      <c r="J840" s="51"/>
      <c r="K840" s="91"/>
      <c r="L840" s="9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49"/>
      <c r="B841" s="2"/>
      <c r="C841" s="50"/>
      <c r="D841" s="51"/>
      <c r="E841" s="52"/>
      <c r="F841" s="88"/>
      <c r="G841" s="98"/>
      <c r="H841" s="2"/>
      <c r="I841" s="90"/>
      <c r="J841" s="51"/>
      <c r="K841" s="91"/>
      <c r="L841" s="9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49"/>
      <c r="B842" s="2"/>
      <c r="C842" s="50"/>
      <c r="D842" s="51"/>
      <c r="E842" s="52"/>
      <c r="F842" s="88"/>
      <c r="G842" s="98"/>
      <c r="H842" s="2"/>
      <c r="I842" s="90"/>
      <c r="J842" s="51"/>
      <c r="K842" s="91"/>
      <c r="L842" s="9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49"/>
      <c r="B843" s="2"/>
      <c r="C843" s="50"/>
      <c r="D843" s="51"/>
      <c r="E843" s="52"/>
      <c r="F843" s="88"/>
      <c r="G843" s="98"/>
      <c r="H843" s="2"/>
      <c r="I843" s="90"/>
      <c r="J843" s="51"/>
      <c r="K843" s="91"/>
      <c r="L843" s="9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49"/>
      <c r="B844" s="2"/>
      <c r="C844" s="50"/>
      <c r="D844" s="51"/>
      <c r="E844" s="52"/>
      <c r="F844" s="88"/>
      <c r="G844" s="98"/>
      <c r="H844" s="2"/>
      <c r="I844" s="90"/>
      <c r="J844" s="51"/>
      <c r="K844" s="91"/>
      <c r="L844" s="9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49"/>
      <c r="B845" s="2"/>
      <c r="C845" s="50"/>
      <c r="D845" s="51"/>
      <c r="E845" s="52"/>
      <c r="F845" s="88"/>
      <c r="G845" s="98"/>
      <c r="H845" s="2"/>
      <c r="I845" s="90"/>
      <c r="J845" s="51"/>
      <c r="K845" s="91"/>
      <c r="L845" s="9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49"/>
      <c r="B846" s="2"/>
      <c r="C846" s="50"/>
      <c r="D846" s="51"/>
      <c r="E846" s="52"/>
      <c r="F846" s="88"/>
      <c r="G846" s="98"/>
      <c r="H846" s="2"/>
      <c r="I846" s="90"/>
      <c r="J846" s="51"/>
      <c r="K846" s="91"/>
      <c r="L846" s="9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49"/>
      <c r="B847" s="2"/>
      <c r="C847" s="50"/>
      <c r="D847" s="51"/>
      <c r="E847" s="52"/>
      <c r="F847" s="88"/>
      <c r="G847" s="98"/>
      <c r="H847" s="2"/>
      <c r="I847" s="90"/>
      <c r="J847" s="51"/>
      <c r="K847" s="91"/>
      <c r="L847" s="9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49"/>
      <c r="B848" s="2"/>
      <c r="C848" s="50"/>
      <c r="D848" s="51"/>
      <c r="E848" s="52"/>
      <c r="F848" s="88"/>
      <c r="G848" s="98"/>
      <c r="H848" s="2"/>
      <c r="I848" s="90"/>
      <c r="J848" s="51"/>
      <c r="K848" s="91"/>
      <c r="L848" s="9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49"/>
      <c r="B849" s="2"/>
      <c r="C849" s="50"/>
      <c r="D849" s="51"/>
      <c r="E849" s="52"/>
      <c r="F849" s="88"/>
      <c r="G849" s="98"/>
      <c r="H849" s="2"/>
      <c r="I849" s="90"/>
      <c r="J849" s="51"/>
      <c r="K849" s="91"/>
      <c r="L849" s="9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49"/>
      <c r="B850" s="2"/>
      <c r="C850" s="50"/>
      <c r="D850" s="51"/>
      <c r="E850" s="52"/>
      <c r="F850" s="88"/>
      <c r="G850" s="98"/>
      <c r="H850" s="2"/>
      <c r="I850" s="90"/>
      <c r="J850" s="51"/>
      <c r="K850" s="91"/>
      <c r="L850" s="9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49"/>
      <c r="B851" s="2"/>
      <c r="C851" s="50"/>
      <c r="D851" s="51"/>
      <c r="E851" s="52"/>
      <c r="F851" s="88"/>
      <c r="G851" s="98"/>
      <c r="H851" s="2"/>
      <c r="I851" s="90"/>
      <c r="J851" s="51"/>
      <c r="K851" s="91"/>
      <c r="L851" s="9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49"/>
      <c r="B852" s="2"/>
      <c r="C852" s="50"/>
      <c r="D852" s="51"/>
      <c r="E852" s="52"/>
      <c r="F852" s="88"/>
      <c r="G852" s="98"/>
      <c r="H852" s="2"/>
      <c r="I852" s="90"/>
      <c r="J852" s="51"/>
      <c r="K852" s="91"/>
      <c r="L852" s="9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49"/>
      <c r="B853" s="2"/>
      <c r="C853" s="50"/>
      <c r="D853" s="51"/>
      <c r="E853" s="52"/>
      <c r="F853" s="88"/>
      <c r="G853" s="98"/>
      <c r="H853" s="2"/>
      <c r="I853" s="90"/>
      <c r="J853" s="51"/>
      <c r="K853" s="91"/>
      <c r="L853" s="9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49"/>
      <c r="B854" s="2"/>
      <c r="C854" s="50"/>
      <c r="D854" s="51"/>
      <c r="E854" s="52"/>
      <c r="F854" s="88"/>
      <c r="G854" s="98"/>
      <c r="H854" s="2"/>
      <c r="I854" s="90"/>
      <c r="J854" s="51"/>
      <c r="K854" s="91"/>
      <c r="L854" s="9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49"/>
      <c r="B855" s="2"/>
      <c r="C855" s="50"/>
      <c r="D855" s="51"/>
      <c r="E855" s="52"/>
      <c r="F855" s="88"/>
      <c r="G855" s="98"/>
      <c r="H855" s="2"/>
      <c r="I855" s="90"/>
      <c r="J855" s="51"/>
      <c r="K855" s="91"/>
      <c r="L855" s="9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49"/>
      <c r="B856" s="2"/>
      <c r="C856" s="50"/>
      <c r="D856" s="51"/>
      <c r="E856" s="52"/>
      <c r="F856" s="88"/>
      <c r="G856" s="98"/>
      <c r="H856" s="2"/>
      <c r="I856" s="90"/>
      <c r="J856" s="51"/>
      <c r="K856" s="91"/>
      <c r="L856" s="9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49"/>
      <c r="B857" s="2"/>
      <c r="C857" s="50"/>
      <c r="D857" s="51"/>
      <c r="E857" s="52"/>
      <c r="F857" s="88"/>
      <c r="G857" s="98"/>
      <c r="H857" s="2"/>
      <c r="I857" s="90"/>
      <c r="J857" s="51"/>
      <c r="K857" s="91"/>
      <c r="L857" s="9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49"/>
      <c r="B858" s="2"/>
      <c r="C858" s="50"/>
      <c r="D858" s="51"/>
      <c r="E858" s="52"/>
      <c r="F858" s="88"/>
      <c r="G858" s="98"/>
      <c r="H858" s="2"/>
      <c r="I858" s="90"/>
      <c r="J858" s="51"/>
      <c r="K858" s="91"/>
      <c r="L858" s="9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49"/>
      <c r="B859" s="2"/>
      <c r="C859" s="50"/>
      <c r="D859" s="51"/>
      <c r="E859" s="52"/>
      <c r="F859" s="88"/>
      <c r="G859" s="98"/>
      <c r="H859" s="2"/>
      <c r="I859" s="90"/>
      <c r="J859" s="51"/>
      <c r="K859" s="91"/>
      <c r="L859" s="9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49"/>
      <c r="B860" s="2"/>
      <c r="C860" s="50"/>
      <c r="D860" s="51"/>
      <c r="E860" s="52"/>
      <c r="F860" s="88"/>
      <c r="G860" s="98"/>
      <c r="H860" s="2"/>
      <c r="I860" s="90"/>
      <c r="J860" s="51"/>
      <c r="K860" s="91"/>
      <c r="L860" s="9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49"/>
      <c r="B861" s="2"/>
      <c r="C861" s="50"/>
      <c r="D861" s="51"/>
      <c r="E861" s="52"/>
      <c r="F861" s="88"/>
      <c r="G861" s="98"/>
      <c r="H861" s="2"/>
      <c r="I861" s="90"/>
      <c r="J861" s="51"/>
      <c r="K861" s="91"/>
      <c r="L861" s="9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49"/>
      <c r="B862" s="2"/>
      <c r="C862" s="50"/>
      <c r="D862" s="51"/>
      <c r="E862" s="52"/>
      <c r="F862" s="88"/>
      <c r="G862" s="98"/>
      <c r="H862" s="2"/>
      <c r="I862" s="90"/>
      <c r="J862" s="51"/>
      <c r="K862" s="91"/>
      <c r="L862" s="9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49"/>
      <c r="B863" s="2"/>
      <c r="C863" s="50"/>
      <c r="D863" s="51"/>
      <c r="E863" s="52"/>
      <c r="F863" s="88"/>
      <c r="G863" s="98"/>
      <c r="H863" s="2"/>
      <c r="I863" s="90"/>
      <c r="J863" s="51"/>
      <c r="K863" s="91"/>
      <c r="L863" s="9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49"/>
      <c r="B864" s="2"/>
      <c r="C864" s="50"/>
      <c r="D864" s="51"/>
      <c r="E864" s="52"/>
      <c r="F864" s="88"/>
      <c r="G864" s="98"/>
      <c r="H864" s="2"/>
      <c r="I864" s="90"/>
      <c r="J864" s="51"/>
      <c r="K864" s="91"/>
      <c r="L864" s="9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49"/>
      <c r="B865" s="2"/>
      <c r="C865" s="50"/>
      <c r="D865" s="51"/>
      <c r="E865" s="52"/>
      <c r="F865" s="88"/>
      <c r="G865" s="98"/>
      <c r="H865" s="2"/>
      <c r="I865" s="90"/>
      <c r="J865" s="51"/>
      <c r="K865" s="91"/>
      <c r="L865" s="9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49"/>
      <c r="B866" s="2"/>
      <c r="C866" s="50"/>
      <c r="D866" s="51"/>
      <c r="E866" s="52"/>
      <c r="F866" s="88"/>
      <c r="G866" s="98"/>
      <c r="H866" s="2"/>
      <c r="I866" s="90"/>
      <c r="J866" s="51"/>
      <c r="K866" s="91"/>
      <c r="L866" s="9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49"/>
      <c r="B867" s="2"/>
      <c r="C867" s="50"/>
      <c r="D867" s="51"/>
      <c r="E867" s="52"/>
      <c r="F867" s="88"/>
      <c r="G867" s="98"/>
      <c r="H867" s="2"/>
      <c r="I867" s="90"/>
      <c r="J867" s="51"/>
      <c r="K867" s="91"/>
      <c r="L867" s="9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49"/>
      <c r="B868" s="2"/>
      <c r="C868" s="50"/>
      <c r="D868" s="51"/>
      <c r="E868" s="52"/>
      <c r="F868" s="88"/>
      <c r="G868" s="98"/>
      <c r="H868" s="2"/>
      <c r="I868" s="90"/>
      <c r="J868" s="51"/>
      <c r="K868" s="91"/>
      <c r="L868" s="9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49"/>
      <c r="B869" s="2"/>
      <c r="C869" s="50"/>
      <c r="D869" s="51"/>
      <c r="E869" s="52"/>
      <c r="F869" s="88"/>
      <c r="G869" s="98"/>
      <c r="H869" s="2"/>
      <c r="I869" s="90"/>
      <c r="J869" s="51"/>
      <c r="K869" s="91"/>
      <c r="L869" s="9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49"/>
      <c r="B870" s="2"/>
      <c r="C870" s="50"/>
      <c r="D870" s="51"/>
      <c r="E870" s="52"/>
      <c r="F870" s="88"/>
      <c r="G870" s="98"/>
      <c r="H870" s="2"/>
      <c r="I870" s="90"/>
      <c r="J870" s="51"/>
      <c r="K870" s="91"/>
      <c r="L870" s="9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49"/>
      <c r="B871" s="2"/>
      <c r="C871" s="50"/>
      <c r="D871" s="51"/>
      <c r="E871" s="52"/>
      <c r="F871" s="88"/>
      <c r="G871" s="98"/>
      <c r="H871" s="2"/>
      <c r="I871" s="90"/>
      <c r="J871" s="51"/>
      <c r="K871" s="91"/>
      <c r="L871" s="9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49"/>
      <c r="B872" s="2"/>
      <c r="C872" s="50"/>
      <c r="D872" s="51"/>
      <c r="E872" s="52"/>
      <c r="F872" s="88"/>
      <c r="G872" s="98"/>
      <c r="H872" s="2"/>
      <c r="I872" s="90"/>
      <c r="J872" s="51"/>
      <c r="K872" s="91"/>
      <c r="L872" s="9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49"/>
      <c r="B873" s="2"/>
      <c r="C873" s="50"/>
      <c r="D873" s="51"/>
      <c r="E873" s="52"/>
      <c r="F873" s="88"/>
      <c r="G873" s="98"/>
      <c r="H873" s="2"/>
      <c r="I873" s="90"/>
      <c r="J873" s="51"/>
      <c r="K873" s="91"/>
      <c r="L873" s="9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49"/>
      <c r="B874" s="2"/>
      <c r="C874" s="50"/>
      <c r="D874" s="51"/>
      <c r="E874" s="52"/>
      <c r="F874" s="88"/>
      <c r="G874" s="98"/>
      <c r="H874" s="2"/>
      <c r="I874" s="90"/>
      <c r="J874" s="51"/>
      <c r="K874" s="91"/>
      <c r="L874" s="9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49"/>
      <c r="B875" s="2"/>
      <c r="C875" s="50"/>
      <c r="D875" s="51"/>
      <c r="E875" s="52"/>
      <c r="F875" s="88"/>
      <c r="G875" s="98"/>
      <c r="H875" s="2"/>
      <c r="I875" s="90"/>
      <c r="J875" s="51"/>
      <c r="K875" s="91"/>
      <c r="L875" s="9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49"/>
      <c r="B876" s="2"/>
      <c r="C876" s="50"/>
      <c r="D876" s="51"/>
      <c r="E876" s="52"/>
      <c r="F876" s="88"/>
      <c r="G876" s="98"/>
      <c r="H876" s="2"/>
      <c r="I876" s="90"/>
      <c r="J876" s="51"/>
      <c r="K876" s="91"/>
      <c r="L876" s="9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49"/>
      <c r="B877" s="2"/>
      <c r="C877" s="50"/>
      <c r="D877" s="51"/>
      <c r="E877" s="52"/>
      <c r="F877" s="88"/>
      <c r="G877" s="98"/>
      <c r="H877" s="2"/>
      <c r="I877" s="90"/>
      <c r="J877" s="51"/>
      <c r="K877" s="91"/>
      <c r="L877" s="9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49"/>
      <c r="B878" s="2"/>
      <c r="C878" s="50"/>
      <c r="D878" s="51"/>
      <c r="E878" s="52"/>
      <c r="F878" s="88"/>
      <c r="G878" s="98"/>
      <c r="H878" s="2"/>
      <c r="I878" s="90"/>
      <c r="J878" s="51"/>
      <c r="K878" s="91"/>
      <c r="L878" s="9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49"/>
      <c r="B879" s="2"/>
      <c r="C879" s="50"/>
      <c r="D879" s="51"/>
      <c r="E879" s="52"/>
      <c r="F879" s="88"/>
      <c r="G879" s="98"/>
      <c r="H879" s="2"/>
      <c r="I879" s="90"/>
      <c r="J879" s="51"/>
      <c r="K879" s="91"/>
      <c r="L879" s="9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49"/>
      <c r="B880" s="2"/>
      <c r="C880" s="50"/>
      <c r="D880" s="51"/>
      <c r="E880" s="52"/>
      <c r="F880" s="88"/>
      <c r="G880" s="98"/>
      <c r="H880" s="2"/>
      <c r="I880" s="90"/>
      <c r="J880" s="51"/>
      <c r="K880" s="91"/>
      <c r="L880" s="9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49"/>
      <c r="B881" s="2"/>
      <c r="C881" s="50"/>
      <c r="D881" s="51"/>
      <c r="E881" s="52"/>
      <c r="F881" s="88"/>
      <c r="G881" s="98"/>
      <c r="H881" s="2"/>
      <c r="I881" s="90"/>
      <c r="J881" s="51"/>
      <c r="K881" s="91"/>
      <c r="L881" s="9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49"/>
      <c r="B882" s="2"/>
      <c r="C882" s="50"/>
      <c r="D882" s="51"/>
      <c r="E882" s="52"/>
      <c r="F882" s="88"/>
      <c r="G882" s="98"/>
      <c r="H882" s="2"/>
      <c r="I882" s="90"/>
      <c r="J882" s="51"/>
      <c r="K882" s="91"/>
      <c r="L882" s="9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49"/>
      <c r="B883" s="2"/>
      <c r="C883" s="50"/>
      <c r="D883" s="51"/>
      <c r="E883" s="52"/>
      <c r="F883" s="88"/>
      <c r="G883" s="98"/>
      <c r="H883" s="2"/>
      <c r="I883" s="90"/>
      <c r="J883" s="51"/>
      <c r="K883" s="91"/>
      <c r="L883" s="9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49"/>
      <c r="B884" s="2"/>
      <c r="C884" s="50"/>
      <c r="D884" s="51"/>
      <c r="E884" s="52"/>
      <c r="F884" s="88"/>
      <c r="G884" s="98"/>
      <c r="H884" s="2"/>
      <c r="I884" s="90"/>
      <c r="J884" s="51"/>
      <c r="K884" s="91"/>
      <c r="L884" s="9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49"/>
      <c r="B885" s="2"/>
      <c r="C885" s="50"/>
      <c r="D885" s="51"/>
      <c r="E885" s="52"/>
      <c r="F885" s="88"/>
      <c r="G885" s="98"/>
      <c r="H885" s="2"/>
      <c r="I885" s="90"/>
      <c r="J885" s="51"/>
      <c r="K885" s="91"/>
      <c r="L885" s="9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49"/>
      <c r="B886" s="2"/>
      <c r="C886" s="50"/>
      <c r="D886" s="51"/>
      <c r="E886" s="52"/>
      <c r="F886" s="88"/>
      <c r="G886" s="98"/>
      <c r="H886" s="2"/>
      <c r="I886" s="90"/>
      <c r="J886" s="51"/>
      <c r="K886" s="91"/>
      <c r="L886" s="9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49"/>
      <c r="B887" s="2"/>
      <c r="C887" s="50"/>
      <c r="D887" s="51"/>
      <c r="E887" s="52"/>
      <c r="F887" s="88"/>
      <c r="G887" s="98"/>
      <c r="H887" s="2"/>
      <c r="I887" s="90"/>
      <c r="J887" s="51"/>
      <c r="K887" s="91"/>
      <c r="L887" s="9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49"/>
      <c r="B888" s="2"/>
      <c r="C888" s="50"/>
      <c r="D888" s="51"/>
      <c r="E888" s="52"/>
      <c r="F888" s="88"/>
      <c r="G888" s="98"/>
      <c r="H888" s="2"/>
      <c r="I888" s="90"/>
      <c r="J888" s="51"/>
      <c r="K888" s="91"/>
      <c r="L888" s="9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49"/>
      <c r="B889" s="2"/>
      <c r="C889" s="50"/>
      <c r="D889" s="51"/>
      <c r="E889" s="52"/>
      <c r="F889" s="88"/>
      <c r="G889" s="98"/>
      <c r="H889" s="2"/>
      <c r="I889" s="90"/>
      <c r="J889" s="51"/>
      <c r="K889" s="91"/>
      <c r="L889" s="9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49"/>
      <c r="B890" s="2"/>
      <c r="C890" s="50"/>
      <c r="D890" s="51"/>
      <c r="E890" s="52"/>
      <c r="F890" s="88"/>
      <c r="G890" s="98"/>
      <c r="H890" s="2"/>
      <c r="I890" s="90"/>
      <c r="J890" s="51"/>
      <c r="K890" s="91"/>
      <c r="L890" s="9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49"/>
      <c r="B891" s="2"/>
      <c r="C891" s="50"/>
      <c r="D891" s="51"/>
      <c r="E891" s="52"/>
      <c r="F891" s="88"/>
      <c r="G891" s="98"/>
      <c r="H891" s="2"/>
      <c r="I891" s="90"/>
      <c r="J891" s="51"/>
      <c r="K891" s="91"/>
      <c r="L891" s="9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49"/>
      <c r="B892" s="2"/>
      <c r="C892" s="50"/>
      <c r="D892" s="51"/>
      <c r="E892" s="52"/>
      <c r="F892" s="88"/>
      <c r="G892" s="98"/>
      <c r="H892" s="2"/>
      <c r="I892" s="90"/>
      <c r="J892" s="51"/>
      <c r="K892" s="91"/>
      <c r="L892" s="9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49"/>
      <c r="B893" s="2"/>
      <c r="C893" s="50"/>
      <c r="D893" s="51"/>
      <c r="E893" s="52"/>
      <c r="F893" s="88"/>
      <c r="G893" s="98"/>
      <c r="H893" s="2"/>
      <c r="I893" s="90"/>
      <c r="J893" s="51"/>
      <c r="K893" s="91"/>
      <c r="L893" s="9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49"/>
      <c r="B894" s="2"/>
      <c r="C894" s="50"/>
      <c r="D894" s="51"/>
      <c r="E894" s="52"/>
      <c r="F894" s="88"/>
      <c r="G894" s="98"/>
      <c r="H894" s="2"/>
      <c r="I894" s="90"/>
      <c r="J894" s="51"/>
      <c r="K894" s="91"/>
      <c r="L894" s="9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49"/>
      <c r="B895" s="2"/>
      <c r="C895" s="50"/>
      <c r="D895" s="51"/>
      <c r="E895" s="52"/>
      <c r="F895" s="88"/>
      <c r="G895" s="98"/>
      <c r="H895" s="2"/>
      <c r="I895" s="90"/>
      <c r="J895" s="51"/>
      <c r="K895" s="91"/>
      <c r="L895" s="9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49"/>
      <c r="B896" s="2"/>
      <c r="C896" s="50"/>
      <c r="D896" s="51"/>
      <c r="E896" s="52"/>
      <c r="F896" s="88"/>
      <c r="G896" s="98"/>
      <c r="H896" s="2"/>
      <c r="I896" s="90"/>
      <c r="J896" s="51"/>
      <c r="K896" s="91"/>
      <c r="L896" s="9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49"/>
      <c r="B897" s="2"/>
      <c r="C897" s="50"/>
      <c r="D897" s="51"/>
      <c r="E897" s="52"/>
      <c r="F897" s="88"/>
      <c r="G897" s="98"/>
      <c r="H897" s="2"/>
      <c r="I897" s="90"/>
      <c r="J897" s="51"/>
      <c r="K897" s="91"/>
      <c r="L897" s="9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49"/>
      <c r="B898" s="2"/>
      <c r="C898" s="50"/>
      <c r="D898" s="51"/>
      <c r="E898" s="52"/>
      <c r="F898" s="88"/>
      <c r="G898" s="98"/>
      <c r="H898" s="2"/>
      <c r="I898" s="90"/>
      <c r="J898" s="51"/>
      <c r="K898" s="91"/>
      <c r="L898" s="9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49"/>
      <c r="B899" s="2"/>
      <c r="C899" s="50"/>
      <c r="D899" s="51"/>
      <c r="E899" s="52"/>
      <c r="F899" s="88"/>
      <c r="G899" s="98"/>
      <c r="H899" s="2"/>
      <c r="I899" s="90"/>
      <c r="J899" s="51"/>
      <c r="K899" s="91"/>
      <c r="L899" s="9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49"/>
      <c r="B900" s="2"/>
      <c r="C900" s="50"/>
      <c r="D900" s="51"/>
      <c r="E900" s="52"/>
      <c r="F900" s="88"/>
      <c r="G900" s="98"/>
      <c r="H900" s="2"/>
      <c r="I900" s="90"/>
      <c r="J900" s="51"/>
      <c r="K900" s="91"/>
      <c r="L900" s="9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49"/>
      <c r="B901" s="2"/>
      <c r="C901" s="50"/>
      <c r="D901" s="51"/>
      <c r="E901" s="52"/>
      <c r="F901" s="88"/>
      <c r="G901" s="98"/>
      <c r="H901" s="2"/>
      <c r="I901" s="90"/>
      <c r="J901" s="51"/>
      <c r="K901" s="91"/>
      <c r="L901" s="9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49"/>
      <c r="B902" s="2"/>
      <c r="C902" s="50"/>
      <c r="D902" s="51"/>
      <c r="E902" s="52"/>
      <c r="F902" s="88"/>
      <c r="G902" s="98"/>
      <c r="H902" s="2"/>
      <c r="I902" s="90"/>
      <c r="J902" s="51"/>
      <c r="K902" s="91"/>
      <c r="L902" s="9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49"/>
      <c r="B903" s="2"/>
      <c r="C903" s="50"/>
      <c r="D903" s="51"/>
      <c r="E903" s="52"/>
      <c r="F903" s="88"/>
      <c r="G903" s="98"/>
      <c r="H903" s="2"/>
      <c r="I903" s="90"/>
      <c r="J903" s="51"/>
      <c r="K903" s="91"/>
      <c r="L903" s="9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49"/>
      <c r="B904" s="2"/>
      <c r="C904" s="50"/>
      <c r="D904" s="51"/>
      <c r="E904" s="52"/>
      <c r="F904" s="88"/>
      <c r="G904" s="98"/>
      <c r="H904" s="2"/>
      <c r="I904" s="90"/>
      <c r="J904" s="51"/>
      <c r="K904" s="91"/>
      <c r="L904" s="9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49"/>
      <c r="B905" s="2"/>
      <c r="C905" s="50"/>
      <c r="D905" s="51"/>
      <c r="E905" s="52"/>
      <c r="F905" s="88"/>
      <c r="G905" s="98"/>
      <c r="H905" s="2"/>
      <c r="I905" s="90"/>
      <c r="J905" s="51"/>
      <c r="K905" s="91"/>
      <c r="L905" s="9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49"/>
      <c r="B906" s="2"/>
      <c r="C906" s="50"/>
      <c r="D906" s="51"/>
      <c r="E906" s="52"/>
      <c r="F906" s="88"/>
      <c r="G906" s="98"/>
      <c r="H906" s="2"/>
      <c r="I906" s="90"/>
      <c r="J906" s="51"/>
      <c r="K906" s="91"/>
      <c r="L906" s="9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49"/>
      <c r="B907" s="2"/>
      <c r="C907" s="50"/>
      <c r="D907" s="51"/>
      <c r="E907" s="52"/>
      <c r="F907" s="88"/>
      <c r="G907" s="98"/>
      <c r="H907" s="2"/>
      <c r="I907" s="90"/>
      <c r="J907" s="51"/>
      <c r="K907" s="91"/>
      <c r="L907" s="9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49"/>
      <c r="B908" s="2"/>
      <c r="C908" s="50"/>
      <c r="D908" s="51"/>
      <c r="E908" s="52"/>
      <c r="F908" s="88"/>
      <c r="G908" s="98"/>
      <c r="H908" s="2"/>
      <c r="I908" s="90"/>
      <c r="J908" s="51"/>
      <c r="K908" s="91"/>
      <c r="L908" s="9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49"/>
      <c r="B909" s="2"/>
      <c r="C909" s="50"/>
      <c r="D909" s="51"/>
      <c r="E909" s="52"/>
      <c r="F909" s="88"/>
      <c r="G909" s="98"/>
      <c r="H909" s="2"/>
      <c r="I909" s="90"/>
      <c r="J909" s="51"/>
      <c r="K909" s="91"/>
      <c r="L909" s="9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49"/>
      <c r="B910" s="2"/>
      <c r="C910" s="50"/>
      <c r="D910" s="51"/>
      <c r="E910" s="52"/>
      <c r="F910" s="88"/>
      <c r="G910" s="98"/>
      <c r="H910" s="2"/>
      <c r="I910" s="90"/>
      <c r="J910" s="51"/>
      <c r="K910" s="91"/>
      <c r="L910" s="9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49"/>
      <c r="B911" s="2"/>
      <c r="C911" s="50"/>
      <c r="D911" s="51"/>
      <c r="E911" s="52"/>
      <c r="F911" s="88"/>
      <c r="G911" s="98"/>
      <c r="H911" s="2"/>
      <c r="I911" s="90"/>
      <c r="J911" s="51"/>
      <c r="K911" s="91"/>
      <c r="L911" s="9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49"/>
      <c r="B912" s="2"/>
      <c r="C912" s="50"/>
      <c r="D912" s="51"/>
      <c r="E912" s="52"/>
      <c r="F912" s="88"/>
      <c r="G912" s="98"/>
      <c r="H912" s="2"/>
      <c r="I912" s="90"/>
      <c r="J912" s="51"/>
      <c r="K912" s="91"/>
      <c r="L912" s="9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49"/>
      <c r="B913" s="2"/>
      <c r="C913" s="50"/>
      <c r="D913" s="51"/>
      <c r="E913" s="52"/>
      <c r="F913" s="88"/>
      <c r="G913" s="98"/>
      <c r="H913" s="2"/>
      <c r="I913" s="90"/>
      <c r="J913" s="51"/>
      <c r="K913" s="91"/>
      <c r="L913" s="9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49"/>
      <c r="B914" s="2"/>
      <c r="C914" s="50"/>
      <c r="D914" s="51"/>
      <c r="E914" s="52"/>
      <c r="F914" s="88"/>
      <c r="G914" s="98"/>
      <c r="H914" s="2"/>
      <c r="I914" s="90"/>
      <c r="J914" s="51"/>
      <c r="K914" s="91"/>
      <c r="L914" s="9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49"/>
      <c r="B915" s="2"/>
      <c r="C915" s="50"/>
      <c r="D915" s="51"/>
      <c r="E915" s="52"/>
      <c r="F915" s="88"/>
      <c r="G915" s="98"/>
      <c r="H915" s="2"/>
      <c r="I915" s="90"/>
      <c r="J915" s="51"/>
      <c r="K915" s="91"/>
      <c r="L915" s="9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49"/>
      <c r="B916" s="2"/>
      <c r="C916" s="50"/>
      <c r="D916" s="51"/>
      <c r="E916" s="52"/>
      <c r="F916" s="88"/>
      <c r="G916" s="98"/>
      <c r="H916" s="2"/>
      <c r="I916" s="90"/>
      <c r="J916" s="51"/>
      <c r="K916" s="91"/>
      <c r="L916" s="9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49"/>
      <c r="B917" s="2"/>
      <c r="C917" s="50"/>
      <c r="D917" s="51"/>
      <c r="E917" s="52"/>
      <c r="F917" s="88"/>
      <c r="G917" s="98"/>
      <c r="H917" s="2"/>
      <c r="I917" s="90"/>
      <c r="J917" s="51"/>
      <c r="K917" s="91"/>
      <c r="L917" s="9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49"/>
      <c r="B918" s="2"/>
      <c r="C918" s="50"/>
      <c r="D918" s="51"/>
      <c r="E918" s="52"/>
      <c r="F918" s="88"/>
      <c r="G918" s="98"/>
      <c r="H918" s="2"/>
      <c r="I918" s="90"/>
      <c r="J918" s="51"/>
      <c r="K918" s="91"/>
      <c r="L918" s="9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49"/>
      <c r="B919" s="2"/>
      <c r="C919" s="50"/>
      <c r="D919" s="51"/>
      <c r="E919" s="52"/>
      <c r="F919" s="88"/>
      <c r="G919" s="98"/>
      <c r="H919" s="2"/>
      <c r="I919" s="90"/>
      <c r="J919" s="51"/>
      <c r="K919" s="91"/>
      <c r="L919" s="9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49"/>
      <c r="B920" s="2"/>
      <c r="C920" s="50"/>
      <c r="D920" s="51"/>
      <c r="E920" s="52"/>
      <c r="F920" s="88"/>
      <c r="G920" s="98"/>
      <c r="H920" s="2"/>
      <c r="I920" s="90"/>
      <c r="J920" s="51"/>
      <c r="K920" s="91"/>
      <c r="L920" s="9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49"/>
      <c r="B921" s="2"/>
      <c r="C921" s="50"/>
      <c r="D921" s="51"/>
      <c r="E921" s="52"/>
      <c r="F921" s="88"/>
      <c r="G921" s="98"/>
      <c r="H921" s="2"/>
      <c r="I921" s="90"/>
      <c r="J921" s="51"/>
      <c r="K921" s="91"/>
      <c r="L921" s="9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49"/>
      <c r="B922" s="2"/>
      <c r="C922" s="50"/>
      <c r="D922" s="51"/>
      <c r="E922" s="52"/>
      <c r="F922" s="88"/>
      <c r="G922" s="98"/>
      <c r="H922" s="2"/>
      <c r="I922" s="90"/>
      <c r="J922" s="51"/>
      <c r="K922" s="91"/>
      <c r="L922" s="9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49"/>
      <c r="B923" s="2"/>
      <c r="C923" s="50"/>
      <c r="D923" s="51"/>
      <c r="E923" s="52"/>
      <c r="F923" s="88"/>
      <c r="G923" s="98"/>
      <c r="H923" s="2"/>
      <c r="I923" s="90"/>
      <c r="J923" s="51"/>
      <c r="K923" s="91"/>
      <c r="L923" s="9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49"/>
      <c r="B924" s="2"/>
      <c r="C924" s="50"/>
      <c r="D924" s="51"/>
      <c r="E924" s="52"/>
      <c r="F924" s="88"/>
      <c r="G924" s="98"/>
      <c r="H924" s="2"/>
      <c r="I924" s="90"/>
      <c r="J924" s="51"/>
      <c r="K924" s="91"/>
      <c r="L924" s="9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49"/>
      <c r="B925" s="2"/>
      <c r="C925" s="50"/>
      <c r="D925" s="51"/>
      <c r="E925" s="52"/>
      <c r="F925" s="88"/>
      <c r="G925" s="98"/>
      <c r="H925" s="2"/>
      <c r="I925" s="90"/>
      <c r="J925" s="51"/>
      <c r="K925" s="91"/>
      <c r="L925" s="9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49"/>
      <c r="B926" s="2"/>
      <c r="C926" s="50"/>
      <c r="D926" s="51"/>
      <c r="E926" s="52"/>
      <c r="F926" s="88"/>
      <c r="G926" s="98"/>
      <c r="H926" s="2"/>
      <c r="I926" s="90"/>
      <c r="J926" s="51"/>
      <c r="K926" s="91"/>
      <c r="L926" s="9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49"/>
      <c r="B927" s="2"/>
      <c r="C927" s="50"/>
      <c r="D927" s="51"/>
      <c r="E927" s="52"/>
      <c r="F927" s="88"/>
      <c r="G927" s="98"/>
      <c r="H927" s="2"/>
      <c r="I927" s="90"/>
      <c r="J927" s="51"/>
      <c r="K927" s="91"/>
      <c r="L927" s="9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49"/>
      <c r="B928" s="2"/>
      <c r="C928" s="50"/>
      <c r="D928" s="51"/>
      <c r="E928" s="52"/>
      <c r="F928" s="88"/>
      <c r="G928" s="98"/>
      <c r="H928" s="2"/>
      <c r="I928" s="90"/>
      <c r="J928" s="51"/>
      <c r="K928" s="91"/>
      <c r="L928" s="9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49"/>
      <c r="B929" s="2"/>
      <c r="C929" s="50"/>
      <c r="D929" s="51"/>
      <c r="E929" s="52"/>
      <c r="F929" s="88"/>
      <c r="G929" s="98"/>
      <c r="H929" s="2"/>
      <c r="I929" s="90"/>
      <c r="J929" s="51"/>
      <c r="K929" s="91"/>
      <c r="L929" s="9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49"/>
      <c r="B930" s="2"/>
      <c r="C930" s="50"/>
      <c r="D930" s="51"/>
      <c r="E930" s="52"/>
      <c r="F930" s="88"/>
      <c r="G930" s="98"/>
      <c r="H930" s="2"/>
      <c r="I930" s="90"/>
      <c r="J930" s="51"/>
      <c r="K930" s="91"/>
      <c r="L930" s="9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49"/>
      <c r="B931" s="2"/>
      <c r="C931" s="50"/>
      <c r="D931" s="51"/>
      <c r="E931" s="52"/>
      <c r="F931" s="88"/>
      <c r="G931" s="98"/>
      <c r="H931" s="2"/>
      <c r="I931" s="90"/>
      <c r="J931" s="51"/>
      <c r="K931" s="91"/>
      <c r="L931" s="9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49"/>
      <c r="B932" s="2"/>
      <c r="C932" s="50"/>
      <c r="D932" s="51"/>
      <c r="E932" s="52"/>
      <c r="F932" s="88"/>
      <c r="G932" s="98"/>
      <c r="H932" s="2"/>
      <c r="I932" s="90"/>
      <c r="J932" s="51"/>
      <c r="K932" s="91"/>
      <c r="L932" s="9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49"/>
      <c r="B933" s="2"/>
      <c r="C933" s="50"/>
      <c r="D933" s="51"/>
      <c r="E933" s="52"/>
      <c r="F933" s="88"/>
      <c r="G933" s="98"/>
      <c r="H933" s="2"/>
      <c r="I933" s="90"/>
      <c r="J933" s="51"/>
      <c r="K933" s="91"/>
      <c r="L933" s="9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49"/>
      <c r="B934" s="2"/>
      <c r="C934" s="50"/>
      <c r="D934" s="51"/>
      <c r="E934" s="52"/>
      <c r="F934" s="88"/>
      <c r="G934" s="98"/>
      <c r="H934" s="2"/>
      <c r="I934" s="90"/>
      <c r="J934" s="51"/>
      <c r="K934" s="91"/>
      <c r="L934" s="9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49"/>
      <c r="B935" s="2"/>
      <c r="C935" s="50"/>
      <c r="D935" s="51"/>
      <c r="E935" s="52"/>
      <c r="F935" s="88"/>
      <c r="G935" s="98"/>
      <c r="H935" s="2"/>
      <c r="I935" s="90"/>
      <c r="J935" s="51"/>
      <c r="K935" s="91"/>
      <c r="L935" s="9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49"/>
      <c r="B936" s="2"/>
      <c r="C936" s="50"/>
      <c r="D936" s="51"/>
      <c r="E936" s="52"/>
      <c r="F936" s="88"/>
      <c r="G936" s="98"/>
      <c r="H936" s="2"/>
      <c r="I936" s="90"/>
      <c r="J936" s="51"/>
      <c r="K936" s="91"/>
      <c r="L936" s="9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49"/>
      <c r="B937" s="2"/>
      <c r="C937" s="50"/>
      <c r="D937" s="51"/>
      <c r="E937" s="52"/>
      <c r="F937" s="88"/>
      <c r="G937" s="98"/>
      <c r="H937" s="2"/>
      <c r="I937" s="90"/>
      <c r="J937" s="51"/>
      <c r="K937" s="91"/>
      <c r="L937" s="9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49"/>
      <c r="B938" s="2"/>
      <c r="C938" s="50"/>
      <c r="D938" s="51"/>
      <c r="E938" s="52"/>
      <c r="F938" s="88"/>
      <c r="G938" s="98"/>
      <c r="H938" s="2"/>
      <c r="I938" s="90"/>
      <c r="J938" s="51"/>
      <c r="K938" s="91"/>
      <c r="L938" s="9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49"/>
      <c r="B939" s="2"/>
      <c r="C939" s="50"/>
      <c r="D939" s="51"/>
      <c r="E939" s="52"/>
      <c r="F939" s="88"/>
      <c r="G939" s="98"/>
      <c r="H939" s="2"/>
      <c r="I939" s="90"/>
      <c r="J939" s="51"/>
      <c r="K939" s="91"/>
      <c r="L939" s="9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49"/>
      <c r="B940" s="2"/>
      <c r="C940" s="50"/>
      <c r="D940" s="51"/>
      <c r="E940" s="52"/>
      <c r="F940" s="88"/>
      <c r="G940" s="98"/>
      <c r="H940" s="2"/>
      <c r="I940" s="90"/>
      <c r="J940" s="51"/>
      <c r="K940" s="91"/>
      <c r="L940" s="9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49"/>
      <c r="B941" s="2"/>
      <c r="C941" s="50"/>
      <c r="D941" s="51"/>
      <c r="E941" s="52"/>
      <c r="F941" s="88"/>
      <c r="G941" s="98"/>
      <c r="H941" s="2"/>
      <c r="I941" s="90"/>
      <c r="J941" s="51"/>
      <c r="K941" s="91"/>
      <c r="L941" s="9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49"/>
      <c r="B942" s="2"/>
      <c r="C942" s="50"/>
      <c r="D942" s="51"/>
      <c r="E942" s="52"/>
      <c r="F942" s="88"/>
      <c r="G942" s="98"/>
      <c r="H942" s="2"/>
      <c r="I942" s="90"/>
      <c r="J942" s="51"/>
      <c r="K942" s="91"/>
      <c r="L942" s="9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49"/>
      <c r="B943" s="2"/>
      <c r="C943" s="50"/>
      <c r="D943" s="51"/>
      <c r="E943" s="52"/>
      <c r="F943" s="88"/>
      <c r="G943" s="98"/>
      <c r="H943" s="2"/>
      <c r="I943" s="90"/>
      <c r="J943" s="51"/>
      <c r="K943" s="91"/>
      <c r="L943" s="9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49"/>
      <c r="B944" s="2"/>
      <c r="C944" s="50"/>
      <c r="D944" s="51"/>
      <c r="E944" s="52"/>
      <c r="F944" s="88"/>
      <c r="G944" s="98"/>
      <c r="H944" s="2"/>
      <c r="I944" s="90"/>
      <c r="J944" s="51"/>
      <c r="K944" s="91"/>
      <c r="L944" s="9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49"/>
      <c r="B945" s="2"/>
      <c r="C945" s="50"/>
      <c r="D945" s="51"/>
      <c r="E945" s="52"/>
      <c r="F945" s="88"/>
      <c r="G945" s="98"/>
      <c r="H945" s="2"/>
      <c r="I945" s="90"/>
      <c r="J945" s="51"/>
      <c r="K945" s="91"/>
      <c r="L945" s="9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49"/>
      <c r="B946" s="2"/>
      <c r="C946" s="50"/>
      <c r="D946" s="51"/>
      <c r="E946" s="52"/>
      <c r="F946" s="88"/>
      <c r="G946" s="98"/>
      <c r="H946" s="2"/>
      <c r="I946" s="90"/>
      <c r="J946" s="51"/>
      <c r="K946" s="91"/>
      <c r="L946" s="9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49"/>
      <c r="B947" s="2"/>
      <c r="C947" s="50"/>
      <c r="D947" s="51"/>
      <c r="E947" s="52"/>
      <c r="F947" s="88"/>
      <c r="G947" s="98"/>
      <c r="H947" s="2"/>
      <c r="I947" s="90"/>
      <c r="J947" s="51"/>
      <c r="K947" s="91"/>
      <c r="L947" s="9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49"/>
      <c r="B948" s="2"/>
      <c r="C948" s="50"/>
      <c r="D948" s="51"/>
      <c r="E948" s="52"/>
      <c r="F948" s="88"/>
      <c r="G948" s="98"/>
      <c r="H948" s="2"/>
      <c r="I948" s="90"/>
      <c r="J948" s="51"/>
      <c r="K948" s="91"/>
      <c r="L948" s="9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49"/>
      <c r="B949" s="2"/>
      <c r="C949" s="50"/>
      <c r="D949" s="51"/>
      <c r="E949" s="52"/>
      <c r="F949" s="88"/>
      <c r="G949" s="98"/>
      <c r="H949" s="2"/>
      <c r="I949" s="90"/>
      <c r="J949" s="51"/>
      <c r="K949" s="91"/>
      <c r="L949" s="9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49"/>
      <c r="B950" s="2"/>
      <c r="C950" s="50"/>
      <c r="D950" s="51"/>
      <c r="E950" s="52"/>
      <c r="F950" s="88"/>
      <c r="G950" s="98"/>
      <c r="H950" s="2"/>
      <c r="I950" s="90"/>
      <c r="J950" s="51"/>
      <c r="K950" s="91"/>
      <c r="L950" s="9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49"/>
      <c r="B951" s="2"/>
      <c r="C951" s="50"/>
      <c r="D951" s="51"/>
      <c r="E951" s="52"/>
      <c r="F951" s="88"/>
      <c r="G951" s="98"/>
      <c r="H951" s="2"/>
      <c r="I951" s="90"/>
      <c r="J951" s="51"/>
      <c r="K951" s="91"/>
      <c r="L951" s="9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49"/>
      <c r="B952" s="2"/>
      <c r="C952" s="50"/>
      <c r="D952" s="51"/>
      <c r="E952" s="52"/>
      <c r="F952" s="88"/>
      <c r="G952" s="98"/>
      <c r="H952" s="2"/>
      <c r="I952" s="90"/>
      <c r="J952" s="51"/>
      <c r="K952" s="91"/>
      <c r="L952" s="9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49"/>
      <c r="B953" s="2"/>
      <c r="C953" s="50"/>
      <c r="D953" s="51"/>
      <c r="E953" s="52"/>
      <c r="F953" s="88"/>
      <c r="G953" s="98"/>
      <c r="H953" s="2"/>
      <c r="I953" s="90"/>
      <c r="J953" s="51"/>
      <c r="K953" s="91"/>
      <c r="L953" s="9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49"/>
      <c r="B954" s="2"/>
      <c r="C954" s="50"/>
      <c r="D954" s="51"/>
      <c r="E954" s="52"/>
      <c r="F954" s="88"/>
      <c r="G954" s="98"/>
      <c r="H954" s="2"/>
      <c r="I954" s="90"/>
      <c r="J954" s="51"/>
      <c r="K954" s="91"/>
      <c r="L954" s="9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49"/>
      <c r="B955" s="2"/>
      <c r="C955" s="50"/>
      <c r="D955" s="51"/>
      <c r="E955" s="52"/>
      <c r="F955" s="88"/>
      <c r="G955" s="98"/>
      <c r="H955" s="2"/>
      <c r="I955" s="90"/>
      <c r="J955" s="51"/>
      <c r="K955" s="91"/>
      <c r="L955" s="9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49"/>
      <c r="B956" s="2"/>
      <c r="C956" s="50"/>
      <c r="D956" s="51"/>
      <c r="E956" s="52"/>
      <c r="F956" s="88"/>
      <c r="G956" s="98"/>
      <c r="H956" s="2"/>
      <c r="I956" s="90"/>
      <c r="J956" s="51"/>
      <c r="K956" s="91"/>
      <c r="L956" s="9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49"/>
      <c r="B957" s="2"/>
      <c r="C957" s="50"/>
      <c r="D957" s="51"/>
      <c r="E957" s="52"/>
      <c r="F957" s="88"/>
      <c r="G957" s="98"/>
      <c r="H957" s="2"/>
      <c r="I957" s="90"/>
      <c r="J957" s="51"/>
      <c r="K957" s="91"/>
      <c r="L957" s="9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49"/>
      <c r="B958" s="2"/>
      <c r="C958" s="50"/>
      <c r="D958" s="51"/>
      <c r="E958" s="52"/>
      <c r="F958" s="88"/>
      <c r="G958" s="98"/>
      <c r="H958" s="2"/>
      <c r="I958" s="90"/>
      <c r="J958" s="51"/>
      <c r="K958" s="91"/>
      <c r="L958" s="9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49"/>
      <c r="B959" s="2"/>
      <c r="C959" s="50"/>
      <c r="D959" s="51"/>
      <c r="E959" s="52"/>
      <c r="F959" s="88"/>
      <c r="G959" s="98"/>
      <c r="H959" s="2"/>
      <c r="I959" s="90"/>
      <c r="J959" s="51"/>
      <c r="K959" s="91"/>
      <c r="L959" s="9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49"/>
      <c r="B960" s="2"/>
      <c r="C960" s="50"/>
      <c r="D960" s="51"/>
      <c r="E960" s="52"/>
      <c r="F960" s="88"/>
      <c r="G960" s="98"/>
      <c r="H960" s="2"/>
      <c r="I960" s="90"/>
      <c r="J960" s="51"/>
      <c r="K960" s="91"/>
      <c r="L960" s="9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49"/>
      <c r="B961" s="2"/>
      <c r="C961" s="50"/>
      <c r="D961" s="51"/>
      <c r="E961" s="52"/>
      <c r="F961" s="88"/>
      <c r="G961" s="98"/>
      <c r="H961" s="2"/>
      <c r="I961" s="90"/>
      <c r="J961" s="51"/>
      <c r="K961" s="91"/>
      <c r="L961" s="9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49"/>
      <c r="B962" s="2"/>
      <c r="C962" s="50"/>
      <c r="D962" s="51"/>
      <c r="E962" s="52"/>
      <c r="F962" s="88"/>
      <c r="G962" s="98"/>
      <c r="H962" s="2"/>
      <c r="I962" s="90"/>
      <c r="J962" s="51"/>
      <c r="K962" s="91"/>
      <c r="L962" s="9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49"/>
      <c r="B963" s="2"/>
      <c r="C963" s="50"/>
      <c r="D963" s="51"/>
      <c r="E963" s="52"/>
      <c r="F963" s="88"/>
      <c r="G963" s="98"/>
      <c r="H963" s="2"/>
      <c r="I963" s="90"/>
      <c r="J963" s="51"/>
      <c r="K963" s="91"/>
      <c r="L963" s="9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49"/>
      <c r="B964" s="2"/>
      <c r="C964" s="50"/>
      <c r="D964" s="51"/>
      <c r="E964" s="52"/>
      <c r="F964" s="88"/>
      <c r="G964" s="98"/>
      <c r="H964" s="2"/>
      <c r="I964" s="90"/>
      <c r="J964" s="51"/>
      <c r="K964" s="91"/>
      <c r="L964" s="9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49"/>
      <c r="B965" s="2"/>
      <c r="C965" s="50"/>
      <c r="D965" s="51"/>
      <c r="E965" s="52"/>
      <c r="F965" s="88"/>
      <c r="G965" s="98"/>
      <c r="H965" s="2"/>
      <c r="I965" s="90"/>
      <c r="J965" s="51"/>
      <c r="K965" s="91"/>
      <c r="L965" s="9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49"/>
      <c r="B966" s="2"/>
      <c r="C966" s="50"/>
      <c r="D966" s="51"/>
      <c r="E966" s="52"/>
      <c r="F966" s="88"/>
      <c r="G966" s="98"/>
      <c r="H966" s="2"/>
      <c r="I966" s="90"/>
      <c r="J966" s="51"/>
      <c r="K966" s="91"/>
      <c r="L966" s="9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49"/>
      <c r="B967" s="2"/>
      <c r="C967" s="50"/>
      <c r="D967" s="51"/>
      <c r="E967" s="52"/>
      <c r="F967" s="88"/>
      <c r="G967" s="98"/>
      <c r="H967" s="2"/>
      <c r="I967" s="90"/>
      <c r="J967" s="51"/>
      <c r="K967" s="91"/>
      <c r="L967" s="9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49"/>
      <c r="B968" s="2"/>
      <c r="C968" s="50"/>
      <c r="D968" s="51"/>
      <c r="E968" s="52"/>
      <c r="F968" s="88"/>
      <c r="G968" s="98"/>
      <c r="H968" s="2"/>
      <c r="I968" s="90"/>
      <c r="J968" s="51"/>
      <c r="K968" s="91"/>
      <c r="L968" s="9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49"/>
      <c r="B969" s="2"/>
      <c r="C969" s="50"/>
      <c r="D969" s="51"/>
      <c r="E969" s="52"/>
      <c r="F969" s="88"/>
      <c r="G969" s="98"/>
      <c r="H969" s="2"/>
      <c r="I969" s="90"/>
      <c r="J969" s="51"/>
      <c r="K969" s="91"/>
      <c r="L969" s="9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49"/>
      <c r="B970" s="2"/>
      <c r="C970" s="50"/>
      <c r="D970" s="51"/>
      <c r="E970" s="52"/>
      <c r="F970" s="88"/>
      <c r="G970" s="98"/>
      <c r="H970" s="2"/>
      <c r="I970" s="90"/>
      <c r="J970" s="51"/>
      <c r="K970" s="91"/>
      <c r="L970" s="9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49"/>
      <c r="B971" s="2"/>
      <c r="C971" s="50"/>
      <c r="D971" s="51"/>
      <c r="E971" s="52"/>
      <c r="F971" s="88"/>
      <c r="G971" s="98"/>
      <c r="H971" s="2"/>
      <c r="I971" s="90"/>
      <c r="J971" s="51"/>
      <c r="K971" s="91"/>
      <c r="L971" s="9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49"/>
      <c r="B972" s="2"/>
      <c r="C972" s="50"/>
      <c r="D972" s="51"/>
      <c r="E972" s="52"/>
      <c r="F972" s="88"/>
      <c r="G972" s="98"/>
      <c r="H972" s="2"/>
      <c r="I972" s="90"/>
      <c r="J972" s="51"/>
      <c r="K972" s="91"/>
      <c r="L972" s="9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49"/>
      <c r="B973" s="2"/>
      <c r="C973" s="50"/>
      <c r="D973" s="51"/>
      <c r="E973" s="52"/>
      <c r="F973" s="88"/>
      <c r="G973" s="98"/>
      <c r="H973" s="2"/>
      <c r="I973" s="90"/>
      <c r="J973" s="51"/>
      <c r="K973" s="91"/>
      <c r="L973" s="9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49"/>
      <c r="B974" s="2"/>
      <c r="C974" s="50"/>
      <c r="D974" s="51"/>
      <c r="E974" s="52"/>
      <c r="F974" s="88"/>
      <c r="G974" s="98"/>
      <c r="H974" s="2"/>
      <c r="I974" s="90"/>
      <c r="J974" s="51"/>
      <c r="K974" s="91"/>
      <c r="L974" s="9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49"/>
      <c r="B975" s="2"/>
      <c r="C975" s="50"/>
      <c r="D975" s="51"/>
      <c r="E975" s="52"/>
      <c r="F975" s="88"/>
      <c r="G975" s="98"/>
      <c r="H975" s="2"/>
      <c r="I975" s="90"/>
      <c r="J975" s="51"/>
      <c r="K975" s="91"/>
      <c r="L975" s="9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49"/>
      <c r="B976" s="2"/>
      <c r="C976" s="50"/>
      <c r="D976" s="51"/>
      <c r="E976" s="52"/>
      <c r="F976" s="88"/>
      <c r="G976" s="98"/>
      <c r="H976" s="2"/>
      <c r="I976" s="90"/>
      <c r="J976" s="51"/>
      <c r="K976" s="91"/>
      <c r="L976" s="9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49"/>
      <c r="B977" s="2"/>
      <c r="C977" s="50"/>
      <c r="D977" s="51"/>
      <c r="E977" s="52"/>
      <c r="F977" s="88"/>
      <c r="G977" s="98"/>
      <c r="H977" s="2"/>
      <c r="I977" s="90"/>
      <c r="J977" s="51"/>
      <c r="K977" s="91"/>
      <c r="L977" s="9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49"/>
      <c r="B978" s="2"/>
      <c r="C978" s="50"/>
      <c r="D978" s="51"/>
      <c r="E978" s="52"/>
      <c r="F978" s="88"/>
      <c r="G978" s="98"/>
      <c r="H978" s="2"/>
      <c r="I978" s="90"/>
      <c r="J978" s="51"/>
      <c r="K978" s="91"/>
      <c r="L978" s="9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49"/>
      <c r="B979" s="2"/>
      <c r="C979" s="50"/>
      <c r="D979" s="51"/>
      <c r="E979" s="52"/>
      <c r="F979" s="88"/>
      <c r="G979" s="98"/>
      <c r="H979" s="2"/>
      <c r="I979" s="90"/>
      <c r="J979" s="51"/>
      <c r="K979" s="91"/>
      <c r="L979" s="9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49"/>
      <c r="B980" s="2"/>
      <c r="C980" s="50"/>
      <c r="D980" s="51"/>
      <c r="E980" s="52"/>
      <c r="F980" s="88"/>
      <c r="G980" s="98"/>
      <c r="H980" s="2"/>
      <c r="I980" s="90"/>
      <c r="J980" s="51"/>
      <c r="K980" s="91"/>
      <c r="L980" s="9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49"/>
      <c r="B981" s="2"/>
      <c r="C981" s="50"/>
      <c r="D981" s="51"/>
      <c r="E981" s="52"/>
      <c r="F981" s="88"/>
      <c r="G981" s="98"/>
      <c r="H981" s="2"/>
      <c r="I981" s="90"/>
      <c r="J981" s="51"/>
      <c r="K981" s="91"/>
      <c r="L981" s="9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49"/>
      <c r="B982" s="2"/>
      <c r="C982" s="50"/>
      <c r="D982" s="51"/>
      <c r="E982" s="52"/>
      <c r="F982" s="88"/>
      <c r="G982" s="98"/>
      <c r="H982" s="2"/>
      <c r="I982" s="90"/>
      <c r="J982" s="51"/>
      <c r="K982" s="91"/>
      <c r="L982" s="9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49"/>
      <c r="B983" s="2"/>
      <c r="C983" s="50"/>
      <c r="D983" s="51"/>
      <c r="E983" s="52"/>
      <c r="F983" s="88"/>
      <c r="G983" s="98"/>
      <c r="H983" s="2"/>
      <c r="I983" s="90"/>
      <c r="J983" s="51"/>
      <c r="K983" s="91"/>
      <c r="L983" s="9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49"/>
      <c r="B984" s="2"/>
      <c r="C984" s="50"/>
      <c r="D984" s="51"/>
      <c r="E984" s="52"/>
      <c r="F984" s="88"/>
      <c r="G984" s="98"/>
      <c r="H984" s="2"/>
      <c r="I984" s="90"/>
      <c r="J984" s="51"/>
      <c r="K984" s="91"/>
      <c r="L984" s="9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49"/>
      <c r="B985" s="2"/>
      <c r="C985" s="50"/>
      <c r="D985" s="51"/>
      <c r="E985" s="52"/>
      <c r="F985" s="88"/>
      <c r="G985" s="98"/>
      <c r="H985" s="2"/>
      <c r="I985" s="90"/>
      <c r="J985" s="51"/>
      <c r="K985" s="91"/>
      <c r="L985" s="9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49"/>
      <c r="B986" s="2"/>
      <c r="C986" s="50"/>
      <c r="D986" s="51"/>
      <c r="E986" s="52"/>
      <c r="F986" s="88"/>
      <c r="G986" s="98"/>
      <c r="H986" s="2"/>
      <c r="I986" s="90"/>
      <c r="J986" s="51"/>
      <c r="K986" s="91"/>
      <c r="L986" s="9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49"/>
      <c r="B987" s="2"/>
      <c r="C987" s="50"/>
      <c r="D987" s="51"/>
      <c r="E987" s="52"/>
      <c r="F987" s="88"/>
      <c r="G987" s="98"/>
      <c r="H987" s="2"/>
      <c r="I987" s="90"/>
      <c r="J987" s="51"/>
      <c r="K987" s="91"/>
      <c r="L987" s="9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49"/>
      <c r="B988" s="2"/>
      <c r="C988" s="50"/>
      <c r="D988" s="51"/>
      <c r="E988" s="52"/>
      <c r="F988" s="88"/>
      <c r="G988" s="98"/>
      <c r="H988" s="2"/>
      <c r="I988" s="90"/>
      <c r="J988" s="51"/>
      <c r="K988" s="91"/>
      <c r="L988" s="9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49"/>
      <c r="B989" s="2"/>
      <c r="C989" s="50"/>
      <c r="D989" s="51"/>
      <c r="E989" s="52"/>
      <c r="F989" s="88"/>
      <c r="G989" s="98"/>
      <c r="H989" s="2"/>
      <c r="I989" s="90"/>
      <c r="J989" s="51"/>
      <c r="K989" s="91"/>
      <c r="L989" s="9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49"/>
      <c r="B990" s="2"/>
      <c r="C990" s="50"/>
      <c r="D990" s="51"/>
      <c r="E990" s="52"/>
      <c r="F990" s="88"/>
      <c r="G990" s="98"/>
      <c r="H990" s="2"/>
      <c r="I990" s="90"/>
      <c r="J990" s="51"/>
      <c r="K990" s="91"/>
      <c r="L990" s="9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49"/>
      <c r="B991" s="2"/>
      <c r="C991" s="50"/>
      <c r="D991" s="51"/>
      <c r="E991" s="52"/>
      <c r="F991" s="88"/>
      <c r="G991" s="98"/>
      <c r="H991" s="2"/>
      <c r="I991" s="90"/>
      <c r="J991" s="51"/>
      <c r="K991" s="91"/>
      <c r="L991" s="9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49"/>
      <c r="B992" s="2"/>
      <c r="C992" s="50"/>
      <c r="D992" s="51"/>
      <c r="E992" s="52"/>
      <c r="F992" s="88"/>
      <c r="G992" s="98"/>
      <c r="H992" s="2"/>
      <c r="I992" s="90"/>
      <c r="J992" s="51"/>
      <c r="K992" s="91"/>
      <c r="L992" s="9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49"/>
      <c r="B993" s="2"/>
      <c r="C993" s="50"/>
      <c r="D993" s="51"/>
      <c r="E993" s="52"/>
      <c r="F993" s="88"/>
      <c r="G993" s="98"/>
      <c r="H993" s="2"/>
      <c r="I993" s="90"/>
      <c r="J993" s="51"/>
      <c r="K993" s="91"/>
      <c r="L993" s="9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49"/>
      <c r="B994" s="2"/>
      <c r="C994" s="50"/>
      <c r="D994" s="51"/>
      <c r="E994" s="52"/>
      <c r="F994" s="88"/>
      <c r="G994" s="98"/>
      <c r="H994" s="2"/>
      <c r="I994" s="90"/>
      <c r="J994" s="51"/>
      <c r="K994" s="91"/>
      <c r="L994" s="9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49"/>
      <c r="B995" s="2"/>
      <c r="C995" s="50"/>
      <c r="D995" s="51"/>
      <c r="E995" s="52"/>
      <c r="F995" s="88"/>
      <c r="G995" s="98"/>
      <c r="H995" s="2"/>
      <c r="I995" s="90"/>
      <c r="J995" s="51"/>
      <c r="K995" s="91"/>
      <c r="L995" s="9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49"/>
      <c r="B996" s="2"/>
      <c r="C996" s="50"/>
      <c r="D996" s="51"/>
      <c r="E996" s="52"/>
      <c r="F996" s="88"/>
      <c r="G996" s="98"/>
      <c r="H996" s="2"/>
      <c r="I996" s="90"/>
      <c r="J996" s="51"/>
      <c r="K996" s="91"/>
      <c r="L996" s="9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49"/>
      <c r="B997" s="2"/>
      <c r="C997" s="50"/>
      <c r="D997" s="51"/>
      <c r="E997" s="52"/>
      <c r="F997" s="88"/>
      <c r="G997" s="98"/>
      <c r="H997" s="2"/>
      <c r="I997" s="90"/>
      <c r="J997" s="51"/>
      <c r="K997" s="91"/>
      <c r="L997" s="9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49"/>
      <c r="B998" s="2"/>
      <c r="C998" s="50"/>
      <c r="D998" s="51"/>
      <c r="E998" s="52"/>
      <c r="F998" s="88"/>
      <c r="G998" s="98"/>
      <c r="H998" s="2"/>
      <c r="I998" s="90"/>
      <c r="J998" s="51"/>
      <c r="K998" s="91"/>
      <c r="L998" s="9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49"/>
      <c r="B999" s="2"/>
      <c r="C999" s="50"/>
      <c r="D999" s="51"/>
      <c r="E999" s="52"/>
      <c r="F999" s="88"/>
      <c r="G999" s="98"/>
      <c r="H999" s="2"/>
      <c r="I999" s="90"/>
      <c r="J999" s="51"/>
      <c r="K999" s="91"/>
      <c r="L999" s="9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49"/>
      <c r="B1000" s="2"/>
      <c r="C1000" s="50"/>
      <c r="D1000" s="51"/>
      <c r="E1000" s="52"/>
      <c r="F1000" s="88"/>
      <c r="G1000" s="98"/>
      <c r="H1000" s="2"/>
      <c r="I1000" s="90"/>
      <c r="J1000" s="51"/>
      <c r="K1000" s="91"/>
      <c r="L1000" s="9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49"/>
      <c r="B1001" s="2"/>
      <c r="C1001" s="50"/>
      <c r="D1001" s="51"/>
      <c r="E1001" s="52"/>
      <c r="F1001" s="88"/>
      <c r="G1001" s="98"/>
      <c r="H1001" s="2"/>
      <c r="I1001" s="90"/>
      <c r="J1001" s="51"/>
      <c r="K1001" s="91"/>
      <c r="L1001" s="9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49"/>
      <c r="B1002" s="2"/>
      <c r="C1002" s="50"/>
      <c r="D1002" s="51"/>
      <c r="E1002" s="52"/>
      <c r="F1002" s="88"/>
      <c r="G1002" s="98"/>
      <c r="H1002" s="2"/>
      <c r="I1002" s="90"/>
      <c r="J1002" s="51"/>
      <c r="K1002" s="91"/>
      <c r="L1002" s="9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49"/>
      <c r="B1003" s="2"/>
      <c r="C1003" s="50"/>
      <c r="D1003" s="51"/>
      <c r="E1003" s="52"/>
      <c r="F1003" s="88"/>
      <c r="G1003" s="98"/>
      <c r="H1003" s="2"/>
      <c r="I1003" s="90"/>
      <c r="J1003" s="51"/>
      <c r="K1003" s="91"/>
      <c r="L1003" s="9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49"/>
      <c r="B1004" s="2"/>
      <c r="C1004" s="50"/>
      <c r="D1004" s="51"/>
      <c r="E1004" s="52"/>
      <c r="F1004" s="88"/>
      <c r="G1004" s="98"/>
      <c r="H1004" s="2"/>
      <c r="I1004" s="90"/>
      <c r="J1004" s="51"/>
      <c r="K1004" s="91"/>
      <c r="L1004" s="9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49"/>
      <c r="B1005" s="2"/>
      <c r="C1005" s="50"/>
      <c r="D1005" s="51"/>
      <c r="E1005" s="52"/>
      <c r="F1005" s="88"/>
      <c r="G1005" s="98"/>
      <c r="H1005" s="2"/>
      <c r="I1005" s="90"/>
      <c r="J1005" s="51"/>
      <c r="K1005" s="91"/>
      <c r="L1005" s="9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49"/>
      <c r="B1006" s="2"/>
      <c r="C1006" s="50"/>
      <c r="D1006" s="51"/>
      <c r="E1006" s="52"/>
      <c r="F1006" s="88"/>
      <c r="G1006" s="98"/>
      <c r="H1006" s="2"/>
      <c r="I1006" s="90"/>
      <c r="J1006" s="51"/>
      <c r="K1006" s="91"/>
      <c r="L1006" s="9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49"/>
      <c r="B1007" s="2"/>
      <c r="C1007" s="50"/>
      <c r="D1007" s="51"/>
      <c r="E1007" s="52"/>
      <c r="F1007" s="88"/>
      <c r="G1007" s="98"/>
      <c r="H1007" s="2"/>
      <c r="I1007" s="90"/>
      <c r="J1007" s="51"/>
      <c r="K1007" s="91"/>
      <c r="L1007" s="9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49"/>
      <c r="B1008" s="2"/>
      <c r="C1008" s="50"/>
      <c r="D1008" s="51"/>
      <c r="E1008" s="52"/>
      <c r="F1008" s="88"/>
      <c r="G1008" s="98"/>
      <c r="H1008" s="2"/>
      <c r="I1008" s="90"/>
      <c r="J1008" s="51"/>
      <c r="K1008" s="91"/>
      <c r="L1008" s="9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49"/>
      <c r="B1009" s="2"/>
      <c r="C1009" s="50"/>
      <c r="D1009" s="51"/>
      <c r="E1009" s="52"/>
      <c r="F1009" s="88"/>
      <c r="G1009" s="98"/>
      <c r="H1009" s="2"/>
      <c r="I1009" s="90"/>
      <c r="J1009" s="51"/>
      <c r="K1009" s="91"/>
      <c r="L1009" s="9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printOptions/>
  <pageMargins bottom="0.984251968503937" footer="0.0" header="0.0" left="0.7874015748031497" right="0.7874015748031497" top="0.984251968503937"/>
  <pageSetup paperSize="9" orientation="landscape"/>
  <headerFooter>
    <oddFooter>&amp;C© W.S.G. Isaac Newton Adunare Utile Dulci 2020-2021&amp;R&amp;D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10.63"/>
    <col customWidth="1" min="2" max="2" width="13.5"/>
    <col customWidth="1" min="3" max="3" width="17.75"/>
    <col customWidth="1" min="4" max="4" width="30.0"/>
    <col customWidth="1" min="5" max="6" width="10.63"/>
    <col customWidth="1" min="7" max="7" width="13.13"/>
    <col customWidth="1" min="8" max="8" width="15.5"/>
    <col customWidth="1" min="9" max="9" width="30.5"/>
    <col customWidth="1" min="10" max="10" width="10.63"/>
    <col customWidth="1" min="11" max="26" width="9.13"/>
  </cols>
  <sheetData>
    <row r="1">
      <c r="A1" s="99" t="s">
        <v>61</v>
      </c>
      <c r="B1" s="100"/>
      <c r="C1" s="100"/>
      <c r="D1" s="101"/>
      <c r="E1" s="102"/>
      <c r="F1" s="103"/>
      <c r="G1" s="100"/>
      <c r="H1" s="100"/>
      <c r="I1" s="101"/>
      <c r="J1" s="104"/>
      <c r="K1" s="10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06" t="s">
        <v>62</v>
      </c>
      <c r="B2" s="107"/>
      <c r="C2" s="107"/>
      <c r="D2" s="107" t="s">
        <v>63</v>
      </c>
      <c r="E2" s="102"/>
      <c r="F2" s="106"/>
      <c r="G2" s="107"/>
      <c r="H2" s="107"/>
      <c r="I2" s="108"/>
      <c r="J2" s="109"/>
      <c r="K2" s="10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3"/>
      <c r="B3" s="100"/>
      <c r="C3" s="100"/>
      <c r="D3" s="100"/>
      <c r="E3" s="110" t="s">
        <v>64</v>
      </c>
      <c r="F3" s="111">
        <f>E5-J5</f>
        <v>0</v>
      </c>
      <c r="G3" s="100"/>
      <c r="H3" s="100"/>
      <c r="I3" s="112"/>
      <c r="J3" s="104"/>
      <c r="K3" s="10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3" t="s">
        <v>65</v>
      </c>
      <c r="B4" s="100"/>
      <c r="C4" s="100"/>
      <c r="D4" s="114"/>
      <c r="E4" s="104"/>
      <c r="F4" s="113" t="s">
        <v>66</v>
      </c>
      <c r="G4" s="100"/>
      <c r="H4" s="100"/>
      <c r="I4" s="112"/>
      <c r="J4" s="104"/>
      <c r="K4" s="10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5" t="s">
        <v>67</v>
      </c>
      <c r="B5" s="44" t="s">
        <v>68</v>
      </c>
      <c r="C5" s="44" t="s">
        <v>69</v>
      </c>
      <c r="D5" s="44" t="s">
        <v>70</v>
      </c>
      <c r="E5" s="116">
        <f>SUM(E6:E201)</f>
        <v>0</v>
      </c>
      <c r="F5" s="115" t="s">
        <v>67</v>
      </c>
      <c r="G5" s="44" t="s">
        <v>68</v>
      </c>
      <c r="H5" s="44" t="s">
        <v>71</v>
      </c>
      <c r="I5" s="44" t="s">
        <v>70</v>
      </c>
      <c r="J5" s="116">
        <f>SUM(J6:J201)</f>
        <v>0</v>
      </c>
      <c r="K5" s="44" t="s">
        <v>72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7"/>
      <c r="B6" s="68"/>
      <c r="C6" s="68"/>
      <c r="D6" s="83"/>
      <c r="E6" s="118"/>
      <c r="F6" s="119"/>
      <c r="G6" s="68"/>
      <c r="H6" s="68"/>
      <c r="I6" s="83"/>
      <c r="J6" s="118"/>
      <c r="K6" s="6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7"/>
      <c r="B7" s="66"/>
      <c r="C7" s="66"/>
      <c r="D7" s="83"/>
      <c r="E7" s="118"/>
      <c r="F7" s="119"/>
      <c r="G7" s="120"/>
      <c r="H7" s="120"/>
      <c r="I7" s="83"/>
      <c r="J7" s="118"/>
      <c r="K7" s="6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7"/>
      <c r="B8" s="66"/>
      <c r="C8" s="66"/>
      <c r="D8" s="83"/>
      <c r="E8" s="118"/>
      <c r="F8" s="119"/>
      <c r="G8" s="120"/>
      <c r="H8" s="120"/>
      <c r="I8" s="83"/>
      <c r="J8" s="118"/>
      <c r="K8" s="6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7"/>
      <c r="B9" s="120"/>
      <c r="C9" s="120"/>
      <c r="D9" s="83"/>
      <c r="E9" s="118"/>
      <c r="F9" s="119"/>
      <c r="G9" s="120"/>
      <c r="H9" s="120"/>
      <c r="I9" s="83"/>
      <c r="J9" s="118"/>
      <c r="K9" s="6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7"/>
      <c r="B10" s="120"/>
      <c r="C10" s="120"/>
      <c r="D10" s="83"/>
      <c r="E10" s="118"/>
      <c r="F10" s="119"/>
      <c r="G10" s="120"/>
      <c r="H10" s="120"/>
      <c r="I10" s="83"/>
      <c r="J10" s="118"/>
      <c r="K10" s="6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7"/>
      <c r="B11" s="120"/>
      <c r="C11" s="120"/>
      <c r="D11" s="83"/>
      <c r="E11" s="118"/>
      <c r="F11" s="119"/>
      <c r="G11" s="120"/>
      <c r="H11" s="120"/>
      <c r="I11" s="83"/>
      <c r="J11" s="118"/>
      <c r="K11" s="6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7"/>
      <c r="B12" s="120"/>
      <c r="C12" s="120"/>
      <c r="D12" s="83"/>
      <c r="E12" s="118"/>
      <c r="F12" s="119"/>
      <c r="G12" s="120"/>
      <c r="H12" s="120"/>
      <c r="I12" s="83"/>
      <c r="J12" s="118"/>
      <c r="K12" s="6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7"/>
      <c r="B13" s="120"/>
      <c r="C13" s="120"/>
      <c r="D13" s="83"/>
      <c r="E13" s="118"/>
      <c r="F13" s="119"/>
      <c r="G13" s="120"/>
      <c r="H13" s="120"/>
      <c r="I13" s="83"/>
      <c r="J13" s="118"/>
      <c r="K13" s="6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7"/>
      <c r="B14" s="120"/>
      <c r="C14" s="120"/>
      <c r="D14" s="83"/>
      <c r="E14" s="118"/>
      <c r="F14" s="119"/>
      <c r="G14" s="120"/>
      <c r="H14" s="120"/>
      <c r="I14" s="83"/>
      <c r="J14" s="118"/>
      <c r="K14" s="6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7"/>
      <c r="B15" s="120"/>
      <c r="C15" s="120"/>
      <c r="D15" s="83"/>
      <c r="E15" s="118"/>
      <c r="F15" s="119"/>
      <c r="G15" s="120"/>
      <c r="H15" s="120"/>
      <c r="I15" s="83"/>
      <c r="J15" s="118"/>
      <c r="K15" s="6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7"/>
      <c r="B16" s="120"/>
      <c r="C16" s="120"/>
      <c r="D16" s="83"/>
      <c r="E16" s="118"/>
      <c r="F16" s="119"/>
      <c r="G16" s="120"/>
      <c r="H16" s="120"/>
      <c r="I16" s="83"/>
      <c r="J16" s="118"/>
      <c r="K16" s="6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7"/>
      <c r="B17" s="120"/>
      <c r="C17" s="120"/>
      <c r="D17" s="83"/>
      <c r="E17" s="118"/>
      <c r="F17" s="119"/>
      <c r="G17" s="120"/>
      <c r="H17" s="120"/>
      <c r="I17" s="83"/>
      <c r="J17" s="118"/>
      <c r="K17" s="6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7"/>
      <c r="B18" s="120"/>
      <c r="C18" s="120"/>
      <c r="D18" s="83"/>
      <c r="E18" s="118"/>
      <c r="F18" s="119"/>
      <c r="G18" s="120"/>
      <c r="H18" s="120"/>
      <c r="I18" s="83"/>
      <c r="J18" s="118"/>
      <c r="K18" s="68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7"/>
      <c r="B19" s="120"/>
      <c r="C19" s="120"/>
      <c r="D19" s="83"/>
      <c r="E19" s="118"/>
      <c r="F19" s="119"/>
      <c r="G19" s="120"/>
      <c r="H19" s="120"/>
      <c r="I19" s="83"/>
      <c r="J19" s="118"/>
      <c r="K19" s="68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7"/>
      <c r="B20" s="120"/>
      <c r="C20" s="120"/>
      <c r="D20" s="83"/>
      <c r="E20" s="118"/>
      <c r="F20" s="119"/>
      <c r="G20" s="120"/>
      <c r="H20" s="120"/>
      <c r="I20" s="83"/>
      <c r="J20" s="118"/>
      <c r="K20" s="68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17"/>
      <c r="B21" s="120"/>
      <c r="C21" s="120"/>
      <c r="D21" s="83"/>
      <c r="E21" s="118"/>
      <c r="F21" s="119"/>
      <c r="G21" s="120"/>
      <c r="H21" s="120"/>
      <c r="I21" s="83"/>
      <c r="J21" s="118"/>
      <c r="K21" s="68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17"/>
      <c r="B22" s="120"/>
      <c r="C22" s="120"/>
      <c r="D22" s="83"/>
      <c r="E22" s="118"/>
      <c r="F22" s="119"/>
      <c r="G22" s="120"/>
      <c r="H22" s="120"/>
      <c r="I22" s="83"/>
      <c r="J22" s="118"/>
      <c r="K22" s="68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17"/>
      <c r="B23" s="120"/>
      <c r="C23" s="120"/>
      <c r="D23" s="83"/>
      <c r="E23" s="118"/>
      <c r="F23" s="119"/>
      <c r="G23" s="120"/>
      <c r="H23" s="120"/>
      <c r="I23" s="83"/>
      <c r="J23" s="118"/>
      <c r="K23" s="68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17"/>
      <c r="B24" s="120"/>
      <c r="C24" s="120"/>
      <c r="D24" s="83"/>
      <c r="E24" s="118"/>
      <c r="F24" s="119"/>
      <c r="G24" s="120"/>
      <c r="H24" s="120"/>
      <c r="I24" s="83"/>
      <c r="J24" s="118"/>
      <c r="K24" s="68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17"/>
      <c r="B25" s="68"/>
      <c r="C25" s="68"/>
      <c r="D25" s="83"/>
      <c r="E25" s="118"/>
      <c r="F25" s="119"/>
      <c r="G25" s="120"/>
      <c r="H25" s="120"/>
      <c r="I25" s="83"/>
      <c r="J25" s="118"/>
      <c r="K25" s="68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17"/>
      <c r="B26" s="120"/>
      <c r="C26" s="120"/>
      <c r="D26" s="83"/>
      <c r="E26" s="118"/>
      <c r="F26" s="119"/>
      <c r="G26" s="120"/>
      <c r="H26" s="120"/>
      <c r="I26" s="83"/>
      <c r="J26" s="118"/>
      <c r="K26" s="68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17"/>
      <c r="B27" s="120"/>
      <c r="C27" s="120"/>
      <c r="D27" s="83"/>
      <c r="E27" s="118"/>
      <c r="F27" s="119"/>
      <c r="G27" s="120"/>
      <c r="H27" s="120"/>
      <c r="I27" s="83"/>
      <c r="J27" s="118"/>
      <c r="K27" s="68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17"/>
      <c r="B28" s="120"/>
      <c r="C28" s="120"/>
      <c r="D28" s="83"/>
      <c r="E28" s="118"/>
      <c r="F28" s="119"/>
      <c r="G28" s="120"/>
      <c r="H28" s="120"/>
      <c r="I28" s="83"/>
      <c r="J28" s="118"/>
      <c r="K28" s="68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17"/>
      <c r="B29" s="120"/>
      <c r="C29" s="120"/>
      <c r="D29" s="83"/>
      <c r="E29" s="118"/>
      <c r="F29" s="119"/>
      <c r="G29" s="120"/>
      <c r="H29" s="120"/>
      <c r="I29" s="83"/>
      <c r="J29" s="118"/>
      <c r="K29" s="68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17"/>
      <c r="B30" s="120"/>
      <c r="C30" s="120"/>
      <c r="D30" s="83"/>
      <c r="E30" s="118"/>
      <c r="F30" s="119"/>
      <c r="G30" s="120"/>
      <c r="H30" s="120"/>
      <c r="I30" s="83"/>
      <c r="J30" s="118"/>
      <c r="K30" s="68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17"/>
      <c r="B31" s="120"/>
      <c r="C31" s="120"/>
      <c r="D31" s="83"/>
      <c r="E31" s="118"/>
      <c r="F31" s="119"/>
      <c r="G31" s="120"/>
      <c r="H31" s="120"/>
      <c r="I31" s="83"/>
      <c r="J31" s="118"/>
      <c r="K31" s="68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17"/>
      <c r="B32" s="68"/>
      <c r="C32" s="68"/>
      <c r="D32" s="68"/>
      <c r="E32" s="118"/>
      <c r="F32" s="119"/>
      <c r="G32" s="68"/>
      <c r="H32" s="68"/>
      <c r="I32" s="68"/>
      <c r="J32" s="118"/>
      <c r="K32" s="68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17"/>
      <c r="B33" s="68"/>
      <c r="C33" s="68"/>
      <c r="D33" s="68"/>
      <c r="E33" s="118"/>
      <c r="F33" s="119"/>
      <c r="G33" s="68"/>
      <c r="H33" s="68"/>
      <c r="I33" s="68"/>
      <c r="J33" s="118"/>
      <c r="K33" s="68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17"/>
      <c r="B34" s="68"/>
      <c r="C34" s="68"/>
      <c r="D34" s="68"/>
      <c r="E34" s="118"/>
      <c r="F34" s="119"/>
      <c r="G34" s="68"/>
      <c r="H34" s="68"/>
      <c r="I34" s="68"/>
      <c r="J34" s="118"/>
      <c r="K34" s="68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17"/>
      <c r="B35" s="68"/>
      <c r="C35" s="68"/>
      <c r="D35" s="68"/>
      <c r="E35" s="118"/>
      <c r="F35" s="119"/>
      <c r="G35" s="68"/>
      <c r="H35" s="68"/>
      <c r="I35" s="68"/>
      <c r="J35" s="118"/>
      <c r="K35" s="68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17"/>
      <c r="B36" s="68"/>
      <c r="C36" s="68"/>
      <c r="D36" s="68"/>
      <c r="E36" s="118"/>
      <c r="F36" s="119"/>
      <c r="G36" s="68"/>
      <c r="H36" s="68"/>
      <c r="I36" s="68"/>
      <c r="J36" s="118"/>
      <c r="K36" s="68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17"/>
      <c r="B37" s="68"/>
      <c r="C37" s="68"/>
      <c r="D37" s="68"/>
      <c r="E37" s="118"/>
      <c r="F37" s="119"/>
      <c r="G37" s="68"/>
      <c r="H37" s="68"/>
      <c r="I37" s="68"/>
      <c r="J37" s="118"/>
      <c r="K37" s="68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17"/>
      <c r="B38" s="68"/>
      <c r="C38" s="68"/>
      <c r="D38" s="68"/>
      <c r="E38" s="118"/>
      <c r="F38" s="119"/>
      <c r="G38" s="68"/>
      <c r="H38" s="68"/>
      <c r="I38" s="68"/>
      <c r="J38" s="118"/>
      <c r="K38" s="68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17"/>
      <c r="B39" s="68"/>
      <c r="C39" s="68"/>
      <c r="D39" s="68"/>
      <c r="E39" s="118"/>
      <c r="F39" s="119"/>
      <c r="G39" s="68"/>
      <c r="H39" s="68"/>
      <c r="I39" s="68"/>
      <c r="J39" s="118"/>
      <c r="K39" s="68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17"/>
      <c r="B40" s="68"/>
      <c r="C40" s="68"/>
      <c r="D40" s="68"/>
      <c r="E40" s="118"/>
      <c r="F40" s="119"/>
      <c r="G40" s="68"/>
      <c r="H40" s="68"/>
      <c r="I40" s="68"/>
      <c r="J40" s="118"/>
      <c r="K40" s="68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17"/>
      <c r="B41" s="68"/>
      <c r="C41" s="68"/>
      <c r="D41" s="68"/>
      <c r="E41" s="118"/>
      <c r="F41" s="119"/>
      <c r="G41" s="68"/>
      <c r="H41" s="68"/>
      <c r="I41" s="68"/>
      <c r="J41" s="118"/>
      <c r="K41" s="68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17"/>
      <c r="B42" s="68"/>
      <c r="C42" s="68"/>
      <c r="D42" s="68"/>
      <c r="E42" s="118"/>
      <c r="F42" s="119"/>
      <c r="G42" s="68"/>
      <c r="H42" s="68"/>
      <c r="I42" s="68"/>
      <c r="J42" s="118"/>
      <c r="K42" s="68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17"/>
      <c r="B43" s="68"/>
      <c r="C43" s="68"/>
      <c r="D43" s="68"/>
      <c r="E43" s="118"/>
      <c r="F43" s="119"/>
      <c r="G43" s="68"/>
      <c r="H43" s="68"/>
      <c r="I43" s="68"/>
      <c r="J43" s="118"/>
      <c r="K43" s="68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21"/>
      <c r="B44" s="2"/>
      <c r="C44" s="2"/>
      <c r="D44" s="2"/>
      <c r="E44" s="122"/>
      <c r="F44" s="123"/>
      <c r="G44" s="2"/>
      <c r="H44" s="2"/>
      <c r="I44" s="2"/>
      <c r="J44" s="12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21"/>
      <c r="B45" s="2"/>
      <c r="C45" s="2"/>
      <c r="D45" s="2"/>
      <c r="E45" s="122"/>
      <c r="F45" s="123"/>
      <c r="G45" s="2"/>
      <c r="H45" s="2"/>
      <c r="I45" s="2"/>
      <c r="J45" s="12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21"/>
      <c r="B46" s="2"/>
      <c r="C46" s="2"/>
      <c r="D46" s="2"/>
      <c r="E46" s="122"/>
      <c r="F46" s="123"/>
      <c r="G46" s="2"/>
      <c r="H46" s="2"/>
      <c r="I46" s="2"/>
      <c r="J46" s="12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21"/>
      <c r="B47" s="2"/>
      <c r="C47" s="2"/>
      <c r="D47" s="2"/>
      <c r="E47" s="122"/>
      <c r="F47" s="123"/>
      <c r="G47" s="2"/>
      <c r="H47" s="2"/>
      <c r="I47" s="2"/>
      <c r="J47" s="12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21"/>
      <c r="B48" s="2"/>
      <c r="C48" s="2"/>
      <c r="D48" s="2"/>
      <c r="E48" s="122"/>
      <c r="F48" s="123"/>
      <c r="G48" s="2"/>
      <c r="H48" s="2"/>
      <c r="I48" s="2"/>
      <c r="J48" s="12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21"/>
      <c r="B49" s="2"/>
      <c r="C49" s="2"/>
      <c r="D49" s="2"/>
      <c r="E49" s="122"/>
      <c r="F49" s="123"/>
      <c r="G49" s="2"/>
      <c r="H49" s="2"/>
      <c r="I49" s="2"/>
      <c r="J49" s="12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21"/>
      <c r="B50" s="2"/>
      <c r="C50" s="2"/>
      <c r="D50" s="2"/>
      <c r="E50" s="122"/>
      <c r="F50" s="123"/>
      <c r="G50" s="2"/>
      <c r="H50" s="2"/>
      <c r="I50" s="2"/>
      <c r="J50" s="12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21"/>
      <c r="B51" s="2"/>
      <c r="C51" s="2"/>
      <c r="D51" s="2"/>
      <c r="E51" s="122"/>
      <c r="F51" s="123"/>
      <c r="G51" s="2"/>
      <c r="H51" s="2"/>
      <c r="I51" s="2"/>
      <c r="J51" s="12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21"/>
      <c r="B52" s="2"/>
      <c r="C52" s="2"/>
      <c r="D52" s="2"/>
      <c r="E52" s="122"/>
      <c r="F52" s="123"/>
      <c r="G52" s="2"/>
      <c r="H52" s="2"/>
      <c r="I52" s="2"/>
      <c r="J52" s="12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21"/>
      <c r="B53" s="2"/>
      <c r="C53" s="2"/>
      <c r="D53" s="2"/>
      <c r="E53" s="122"/>
      <c r="F53" s="123"/>
      <c r="G53" s="2"/>
      <c r="H53" s="2"/>
      <c r="I53" s="2"/>
      <c r="J53" s="12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21"/>
      <c r="B54" s="2"/>
      <c r="C54" s="2"/>
      <c r="D54" s="2"/>
      <c r="E54" s="122"/>
      <c r="F54" s="123"/>
      <c r="G54" s="2"/>
      <c r="H54" s="2"/>
      <c r="I54" s="2"/>
      <c r="J54" s="12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21"/>
      <c r="B55" s="2"/>
      <c r="C55" s="2"/>
      <c r="D55" s="2"/>
      <c r="E55" s="122"/>
      <c r="F55" s="123"/>
      <c r="G55" s="2"/>
      <c r="H55" s="2"/>
      <c r="I55" s="2"/>
      <c r="J55" s="12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21"/>
      <c r="B56" s="2"/>
      <c r="C56" s="2"/>
      <c r="D56" s="2"/>
      <c r="E56" s="122"/>
      <c r="F56" s="123"/>
      <c r="G56" s="2"/>
      <c r="H56" s="2"/>
      <c r="I56" s="2"/>
      <c r="J56" s="12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21"/>
      <c r="B57" s="2"/>
      <c r="C57" s="2"/>
      <c r="D57" s="2"/>
      <c r="E57" s="122"/>
      <c r="F57" s="123"/>
      <c r="G57" s="2"/>
      <c r="H57" s="2"/>
      <c r="I57" s="2"/>
      <c r="J57" s="12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21"/>
      <c r="B58" s="2"/>
      <c r="C58" s="2"/>
      <c r="D58" s="2"/>
      <c r="E58" s="122"/>
      <c r="F58" s="123"/>
      <c r="G58" s="2"/>
      <c r="H58" s="2"/>
      <c r="I58" s="2"/>
      <c r="J58" s="12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21"/>
      <c r="B59" s="2"/>
      <c r="C59" s="2"/>
      <c r="D59" s="2"/>
      <c r="E59" s="122"/>
      <c r="F59" s="123"/>
      <c r="G59" s="2"/>
      <c r="H59" s="2"/>
      <c r="I59" s="2"/>
      <c r="J59" s="12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21"/>
      <c r="B60" s="2"/>
      <c r="C60" s="2"/>
      <c r="D60" s="2"/>
      <c r="E60" s="122"/>
      <c r="F60" s="123"/>
      <c r="G60" s="2"/>
      <c r="H60" s="2"/>
      <c r="I60" s="2"/>
      <c r="J60" s="12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21"/>
      <c r="B61" s="2"/>
      <c r="C61" s="2"/>
      <c r="D61" s="2"/>
      <c r="E61" s="122"/>
      <c r="F61" s="123"/>
      <c r="G61" s="2"/>
      <c r="H61" s="2"/>
      <c r="I61" s="2"/>
      <c r="J61" s="12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21"/>
      <c r="B62" s="2"/>
      <c r="C62" s="2"/>
      <c r="D62" s="2"/>
      <c r="E62" s="122"/>
      <c r="F62" s="123"/>
      <c r="G62" s="2"/>
      <c r="H62" s="2"/>
      <c r="I62" s="2"/>
      <c r="J62" s="12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21"/>
      <c r="B63" s="2"/>
      <c r="C63" s="2"/>
      <c r="D63" s="2"/>
      <c r="E63" s="122"/>
      <c r="F63" s="123"/>
      <c r="G63" s="2"/>
      <c r="H63" s="2"/>
      <c r="I63" s="2"/>
      <c r="J63" s="12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21"/>
      <c r="B64" s="2"/>
      <c r="C64" s="2"/>
      <c r="D64" s="2"/>
      <c r="E64" s="122"/>
      <c r="F64" s="123"/>
      <c r="G64" s="2"/>
      <c r="H64" s="2"/>
      <c r="I64" s="2"/>
      <c r="J64" s="12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21"/>
      <c r="B65" s="2"/>
      <c r="C65" s="2"/>
      <c r="D65" s="2"/>
      <c r="E65" s="122"/>
      <c r="F65" s="123"/>
      <c r="G65" s="2"/>
      <c r="H65" s="2"/>
      <c r="I65" s="2"/>
      <c r="J65" s="12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21"/>
      <c r="B66" s="2"/>
      <c r="C66" s="2"/>
      <c r="D66" s="2"/>
      <c r="E66" s="122"/>
      <c r="F66" s="123"/>
      <c r="G66" s="2"/>
      <c r="H66" s="2"/>
      <c r="I66" s="2"/>
      <c r="J66" s="12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21"/>
      <c r="B67" s="2"/>
      <c r="C67" s="2"/>
      <c r="D67" s="2"/>
      <c r="E67" s="122"/>
      <c r="F67" s="123"/>
      <c r="G67" s="2"/>
      <c r="H67" s="2"/>
      <c r="I67" s="2"/>
      <c r="J67" s="12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21"/>
      <c r="B68" s="2"/>
      <c r="C68" s="2"/>
      <c r="D68" s="2"/>
      <c r="E68" s="122"/>
      <c r="F68" s="123"/>
      <c r="G68" s="2"/>
      <c r="H68" s="2"/>
      <c r="I68" s="2"/>
      <c r="J68" s="12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21"/>
      <c r="B69" s="2"/>
      <c r="C69" s="2"/>
      <c r="D69" s="2"/>
      <c r="E69" s="122"/>
      <c r="F69" s="123"/>
      <c r="G69" s="2"/>
      <c r="H69" s="2"/>
      <c r="I69" s="2"/>
      <c r="J69" s="12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21"/>
      <c r="B70" s="2"/>
      <c r="C70" s="2"/>
      <c r="D70" s="2"/>
      <c r="E70" s="122"/>
      <c r="F70" s="123"/>
      <c r="G70" s="2"/>
      <c r="H70" s="2"/>
      <c r="I70" s="2"/>
      <c r="J70" s="12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21"/>
      <c r="B71" s="2"/>
      <c r="C71" s="2"/>
      <c r="D71" s="2"/>
      <c r="E71" s="122"/>
      <c r="F71" s="123"/>
      <c r="G71" s="2"/>
      <c r="H71" s="2"/>
      <c r="I71" s="2"/>
      <c r="J71" s="12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21"/>
      <c r="B72" s="2"/>
      <c r="C72" s="2"/>
      <c r="D72" s="2"/>
      <c r="E72" s="122"/>
      <c r="F72" s="123"/>
      <c r="G72" s="2"/>
      <c r="H72" s="2"/>
      <c r="I72" s="2"/>
      <c r="J72" s="12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21"/>
      <c r="B73" s="2"/>
      <c r="C73" s="2"/>
      <c r="D73" s="2"/>
      <c r="E73" s="122"/>
      <c r="F73" s="123"/>
      <c r="G73" s="2"/>
      <c r="H73" s="2"/>
      <c r="I73" s="2"/>
      <c r="J73" s="12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21"/>
      <c r="B74" s="2"/>
      <c r="C74" s="2"/>
      <c r="D74" s="2"/>
      <c r="E74" s="122"/>
      <c r="F74" s="123"/>
      <c r="G74" s="2"/>
      <c r="H74" s="2"/>
      <c r="I74" s="2"/>
      <c r="J74" s="12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21"/>
      <c r="B75" s="2"/>
      <c r="C75" s="2"/>
      <c r="D75" s="2"/>
      <c r="E75" s="122"/>
      <c r="F75" s="123"/>
      <c r="G75" s="2"/>
      <c r="H75" s="2"/>
      <c r="I75" s="2"/>
      <c r="J75" s="12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21"/>
      <c r="B76" s="2"/>
      <c r="C76" s="2"/>
      <c r="D76" s="2"/>
      <c r="E76" s="122"/>
      <c r="F76" s="123"/>
      <c r="G76" s="2"/>
      <c r="H76" s="2"/>
      <c r="I76" s="2"/>
      <c r="J76" s="12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21"/>
      <c r="B77" s="2"/>
      <c r="C77" s="2"/>
      <c r="D77" s="2"/>
      <c r="E77" s="122"/>
      <c r="F77" s="123"/>
      <c r="G77" s="2"/>
      <c r="H77" s="2"/>
      <c r="I77" s="2"/>
      <c r="J77" s="12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21"/>
      <c r="B78" s="2"/>
      <c r="C78" s="2"/>
      <c r="D78" s="2"/>
      <c r="E78" s="122"/>
      <c r="F78" s="123"/>
      <c r="G78" s="2"/>
      <c r="H78" s="2"/>
      <c r="I78" s="2"/>
      <c r="J78" s="12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21"/>
      <c r="B79" s="2"/>
      <c r="C79" s="2"/>
      <c r="D79" s="2"/>
      <c r="E79" s="122"/>
      <c r="F79" s="123"/>
      <c r="G79" s="2"/>
      <c r="H79" s="2"/>
      <c r="I79" s="2"/>
      <c r="J79" s="12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21"/>
      <c r="B80" s="2"/>
      <c r="C80" s="2"/>
      <c r="D80" s="2"/>
      <c r="E80" s="122"/>
      <c r="F80" s="123"/>
      <c r="G80" s="2"/>
      <c r="H80" s="2"/>
      <c r="I80" s="2"/>
      <c r="J80" s="12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21"/>
      <c r="B81" s="2"/>
      <c r="C81" s="2"/>
      <c r="D81" s="2"/>
      <c r="E81" s="122"/>
      <c r="F81" s="123"/>
      <c r="G81" s="2"/>
      <c r="H81" s="2"/>
      <c r="I81" s="2"/>
      <c r="J81" s="12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21"/>
      <c r="B82" s="2"/>
      <c r="C82" s="2"/>
      <c r="D82" s="2"/>
      <c r="E82" s="122"/>
      <c r="F82" s="123"/>
      <c r="G82" s="2"/>
      <c r="H82" s="2"/>
      <c r="I82" s="2"/>
      <c r="J82" s="12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21"/>
      <c r="B83" s="2"/>
      <c r="C83" s="2"/>
      <c r="D83" s="2"/>
      <c r="E83" s="122"/>
      <c r="F83" s="123"/>
      <c r="G83" s="2"/>
      <c r="H83" s="2"/>
      <c r="I83" s="2"/>
      <c r="J83" s="12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21"/>
      <c r="B84" s="2"/>
      <c r="C84" s="2"/>
      <c r="D84" s="2"/>
      <c r="E84" s="122"/>
      <c r="F84" s="123"/>
      <c r="G84" s="2"/>
      <c r="H84" s="2"/>
      <c r="I84" s="2"/>
      <c r="J84" s="12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21"/>
      <c r="B85" s="2"/>
      <c r="C85" s="2"/>
      <c r="D85" s="2"/>
      <c r="E85" s="122"/>
      <c r="F85" s="123"/>
      <c r="G85" s="2"/>
      <c r="H85" s="2"/>
      <c r="I85" s="2"/>
      <c r="J85" s="12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21"/>
      <c r="B86" s="2"/>
      <c r="C86" s="2"/>
      <c r="D86" s="2"/>
      <c r="E86" s="122"/>
      <c r="F86" s="123"/>
      <c r="G86" s="2"/>
      <c r="H86" s="2"/>
      <c r="I86" s="2"/>
      <c r="J86" s="12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21"/>
      <c r="B87" s="2"/>
      <c r="C87" s="2"/>
      <c r="D87" s="2"/>
      <c r="E87" s="122"/>
      <c r="F87" s="123"/>
      <c r="G87" s="2"/>
      <c r="H87" s="2"/>
      <c r="I87" s="2"/>
      <c r="J87" s="12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21"/>
      <c r="B88" s="2"/>
      <c r="C88" s="2"/>
      <c r="D88" s="2"/>
      <c r="E88" s="122"/>
      <c r="F88" s="123"/>
      <c r="G88" s="2"/>
      <c r="H88" s="2"/>
      <c r="I88" s="2"/>
      <c r="J88" s="12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21"/>
      <c r="B89" s="2"/>
      <c r="C89" s="2"/>
      <c r="D89" s="2"/>
      <c r="E89" s="122"/>
      <c r="F89" s="123"/>
      <c r="G89" s="2"/>
      <c r="H89" s="2"/>
      <c r="I89" s="2"/>
      <c r="J89" s="12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21"/>
      <c r="B90" s="2"/>
      <c r="C90" s="2"/>
      <c r="D90" s="2"/>
      <c r="E90" s="122"/>
      <c r="F90" s="123"/>
      <c r="G90" s="2"/>
      <c r="H90" s="2"/>
      <c r="I90" s="2"/>
      <c r="J90" s="12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21"/>
      <c r="B91" s="2"/>
      <c r="C91" s="2"/>
      <c r="D91" s="2"/>
      <c r="E91" s="122"/>
      <c r="F91" s="123"/>
      <c r="G91" s="2"/>
      <c r="H91" s="2"/>
      <c r="I91" s="2"/>
      <c r="J91" s="12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21"/>
      <c r="B92" s="2"/>
      <c r="C92" s="2"/>
      <c r="D92" s="2"/>
      <c r="E92" s="122"/>
      <c r="F92" s="123"/>
      <c r="G92" s="2"/>
      <c r="H92" s="2"/>
      <c r="I92" s="2"/>
      <c r="J92" s="12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21"/>
      <c r="B93" s="2"/>
      <c r="C93" s="2"/>
      <c r="D93" s="2"/>
      <c r="E93" s="122"/>
      <c r="F93" s="123"/>
      <c r="G93" s="2"/>
      <c r="H93" s="2"/>
      <c r="I93" s="2"/>
      <c r="J93" s="12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21"/>
      <c r="B94" s="2"/>
      <c r="C94" s="2"/>
      <c r="D94" s="2"/>
      <c r="E94" s="122"/>
      <c r="F94" s="123"/>
      <c r="G94" s="2"/>
      <c r="H94" s="2"/>
      <c r="I94" s="2"/>
      <c r="J94" s="12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21"/>
      <c r="B95" s="2"/>
      <c r="C95" s="2"/>
      <c r="D95" s="2"/>
      <c r="E95" s="122"/>
      <c r="F95" s="123"/>
      <c r="G95" s="2"/>
      <c r="H95" s="2"/>
      <c r="I95" s="2"/>
      <c r="J95" s="12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21"/>
      <c r="B96" s="2"/>
      <c r="C96" s="2"/>
      <c r="D96" s="2"/>
      <c r="E96" s="122"/>
      <c r="F96" s="123"/>
      <c r="G96" s="2"/>
      <c r="H96" s="2"/>
      <c r="I96" s="2"/>
      <c r="J96" s="12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21"/>
      <c r="B97" s="2"/>
      <c r="C97" s="2"/>
      <c r="D97" s="2"/>
      <c r="E97" s="122"/>
      <c r="F97" s="123"/>
      <c r="G97" s="2"/>
      <c r="H97" s="2"/>
      <c r="I97" s="2"/>
      <c r="J97" s="12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21"/>
      <c r="B98" s="2"/>
      <c r="C98" s="2"/>
      <c r="D98" s="2"/>
      <c r="E98" s="122"/>
      <c r="F98" s="123"/>
      <c r="G98" s="2"/>
      <c r="H98" s="2"/>
      <c r="I98" s="2"/>
      <c r="J98" s="12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21"/>
      <c r="B99" s="2"/>
      <c r="C99" s="2"/>
      <c r="D99" s="2"/>
      <c r="E99" s="122"/>
      <c r="F99" s="123"/>
      <c r="G99" s="2"/>
      <c r="H99" s="2"/>
      <c r="I99" s="2"/>
      <c r="J99" s="12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21"/>
      <c r="B100" s="2"/>
      <c r="C100" s="2"/>
      <c r="D100" s="2"/>
      <c r="E100" s="122"/>
      <c r="F100" s="123"/>
      <c r="G100" s="2"/>
      <c r="H100" s="2"/>
      <c r="I100" s="2"/>
      <c r="J100" s="12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21"/>
      <c r="B101" s="2"/>
      <c r="C101" s="2"/>
      <c r="D101" s="2"/>
      <c r="E101" s="122"/>
      <c r="F101" s="123"/>
      <c r="G101" s="2"/>
      <c r="H101" s="2"/>
      <c r="I101" s="2"/>
      <c r="J101" s="12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21"/>
      <c r="B102" s="2"/>
      <c r="C102" s="2"/>
      <c r="D102" s="2"/>
      <c r="E102" s="122"/>
      <c r="F102" s="123"/>
      <c r="G102" s="2"/>
      <c r="H102" s="2"/>
      <c r="I102" s="2"/>
      <c r="J102" s="12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21"/>
      <c r="B103" s="2"/>
      <c r="C103" s="2"/>
      <c r="D103" s="2"/>
      <c r="E103" s="122"/>
      <c r="F103" s="123"/>
      <c r="G103" s="2"/>
      <c r="H103" s="2"/>
      <c r="I103" s="2"/>
      <c r="J103" s="12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21"/>
      <c r="B104" s="2"/>
      <c r="C104" s="2"/>
      <c r="D104" s="2"/>
      <c r="E104" s="122"/>
      <c r="F104" s="123"/>
      <c r="G104" s="2"/>
      <c r="H104" s="2"/>
      <c r="I104" s="2"/>
      <c r="J104" s="12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21"/>
      <c r="B105" s="2"/>
      <c r="C105" s="2"/>
      <c r="D105" s="2"/>
      <c r="E105" s="122"/>
      <c r="F105" s="123"/>
      <c r="G105" s="2"/>
      <c r="H105" s="2"/>
      <c r="I105" s="2"/>
      <c r="J105" s="12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21"/>
      <c r="B106" s="2"/>
      <c r="C106" s="2"/>
      <c r="D106" s="2"/>
      <c r="E106" s="122"/>
      <c r="F106" s="123"/>
      <c r="G106" s="2"/>
      <c r="H106" s="2"/>
      <c r="I106" s="2"/>
      <c r="J106" s="12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21"/>
      <c r="B107" s="2"/>
      <c r="C107" s="2"/>
      <c r="D107" s="2"/>
      <c r="E107" s="122"/>
      <c r="F107" s="123"/>
      <c r="G107" s="2"/>
      <c r="H107" s="2"/>
      <c r="I107" s="2"/>
      <c r="J107" s="12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21"/>
      <c r="B108" s="2"/>
      <c r="C108" s="2"/>
      <c r="D108" s="2"/>
      <c r="E108" s="122"/>
      <c r="F108" s="123"/>
      <c r="G108" s="2"/>
      <c r="H108" s="2"/>
      <c r="I108" s="2"/>
      <c r="J108" s="12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21"/>
      <c r="B109" s="2"/>
      <c r="C109" s="2"/>
      <c r="D109" s="2"/>
      <c r="E109" s="122"/>
      <c r="F109" s="123"/>
      <c r="G109" s="2"/>
      <c r="H109" s="2"/>
      <c r="I109" s="2"/>
      <c r="J109" s="12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21"/>
      <c r="B110" s="2"/>
      <c r="C110" s="2"/>
      <c r="D110" s="2"/>
      <c r="E110" s="122"/>
      <c r="F110" s="123"/>
      <c r="G110" s="2"/>
      <c r="H110" s="2"/>
      <c r="I110" s="2"/>
      <c r="J110" s="12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21"/>
      <c r="B111" s="2"/>
      <c r="C111" s="2"/>
      <c r="D111" s="2"/>
      <c r="E111" s="122"/>
      <c r="F111" s="123"/>
      <c r="G111" s="2"/>
      <c r="H111" s="2"/>
      <c r="I111" s="2"/>
      <c r="J111" s="12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21"/>
      <c r="B112" s="2"/>
      <c r="C112" s="2"/>
      <c r="D112" s="2"/>
      <c r="E112" s="122"/>
      <c r="F112" s="123"/>
      <c r="G112" s="2"/>
      <c r="H112" s="2"/>
      <c r="I112" s="2"/>
      <c r="J112" s="12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21"/>
      <c r="B113" s="2"/>
      <c r="C113" s="2"/>
      <c r="D113" s="2"/>
      <c r="E113" s="122"/>
      <c r="F113" s="123"/>
      <c r="G113" s="2"/>
      <c r="H113" s="2"/>
      <c r="I113" s="2"/>
      <c r="J113" s="12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21"/>
      <c r="B114" s="2"/>
      <c r="C114" s="2"/>
      <c r="D114" s="2"/>
      <c r="E114" s="122"/>
      <c r="F114" s="123"/>
      <c r="G114" s="2"/>
      <c r="H114" s="2"/>
      <c r="I114" s="2"/>
      <c r="J114" s="12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21"/>
      <c r="B115" s="2"/>
      <c r="C115" s="2"/>
      <c r="D115" s="2"/>
      <c r="E115" s="122"/>
      <c r="F115" s="123"/>
      <c r="G115" s="2"/>
      <c r="H115" s="2"/>
      <c r="I115" s="2"/>
      <c r="J115" s="12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21"/>
      <c r="B116" s="2"/>
      <c r="C116" s="2"/>
      <c r="D116" s="2"/>
      <c r="E116" s="122"/>
      <c r="F116" s="123"/>
      <c r="G116" s="2"/>
      <c r="H116" s="2"/>
      <c r="I116" s="2"/>
      <c r="J116" s="12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21"/>
      <c r="B117" s="2"/>
      <c r="C117" s="2"/>
      <c r="D117" s="2"/>
      <c r="E117" s="122"/>
      <c r="F117" s="123"/>
      <c r="G117" s="2"/>
      <c r="H117" s="2"/>
      <c r="I117" s="2"/>
      <c r="J117" s="12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21"/>
      <c r="B118" s="2"/>
      <c r="C118" s="2"/>
      <c r="D118" s="2"/>
      <c r="E118" s="122"/>
      <c r="F118" s="123"/>
      <c r="G118" s="2"/>
      <c r="H118" s="2"/>
      <c r="I118" s="2"/>
      <c r="J118" s="12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21"/>
      <c r="B119" s="2"/>
      <c r="C119" s="2"/>
      <c r="D119" s="2"/>
      <c r="E119" s="122"/>
      <c r="F119" s="123"/>
      <c r="G119" s="2"/>
      <c r="H119" s="2"/>
      <c r="I119" s="2"/>
      <c r="J119" s="12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21"/>
      <c r="B120" s="2"/>
      <c r="C120" s="2"/>
      <c r="D120" s="2"/>
      <c r="E120" s="122"/>
      <c r="F120" s="123"/>
      <c r="G120" s="2"/>
      <c r="H120" s="2"/>
      <c r="I120" s="2"/>
      <c r="J120" s="12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21"/>
      <c r="B121" s="2"/>
      <c r="C121" s="2"/>
      <c r="D121" s="2"/>
      <c r="E121" s="122"/>
      <c r="F121" s="123"/>
      <c r="G121" s="2"/>
      <c r="H121" s="2"/>
      <c r="I121" s="2"/>
      <c r="J121" s="12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21"/>
      <c r="B122" s="2"/>
      <c r="C122" s="2"/>
      <c r="D122" s="2"/>
      <c r="E122" s="122"/>
      <c r="F122" s="123"/>
      <c r="G122" s="2"/>
      <c r="H122" s="2"/>
      <c r="I122" s="2"/>
      <c r="J122" s="12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21"/>
      <c r="B123" s="2"/>
      <c r="C123" s="2"/>
      <c r="D123" s="2"/>
      <c r="E123" s="122"/>
      <c r="F123" s="123"/>
      <c r="G123" s="2"/>
      <c r="H123" s="2"/>
      <c r="I123" s="2"/>
      <c r="J123" s="12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21"/>
      <c r="B124" s="2"/>
      <c r="C124" s="2"/>
      <c r="D124" s="2"/>
      <c r="E124" s="122"/>
      <c r="F124" s="123"/>
      <c r="G124" s="2"/>
      <c r="H124" s="2"/>
      <c r="I124" s="2"/>
      <c r="J124" s="12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21"/>
      <c r="B125" s="2"/>
      <c r="C125" s="2"/>
      <c r="D125" s="2"/>
      <c r="E125" s="122"/>
      <c r="F125" s="123"/>
      <c r="G125" s="2"/>
      <c r="H125" s="2"/>
      <c r="I125" s="2"/>
      <c r="J125" s="12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21"/>
      <c r="B126" s="2"/>
      <c r="C126" s="2"/>
      <c r="D126" s="2"/>
      <c r="E126" s="122"/>
      <c r="F126" s="123"/>
      <c r="G126" s="2"/>
      <c r="H126" s="2"/>
      <c r="I126" s="2"/>
      <c r="J126" s="12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21"/>
      <c r="B127" s="2"/>
      <c r="C127" s="2"/>
      <c r="D127" s="2"/>
      <c r="E127" s="122"/>
      <c r="F127" s="123"/>
      <c r="G127" s="2"/>
      <c r="H127" s="2"/>
      <c r="I127" s="2"/>
      <c r="J127" s="12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21"/>
      <c r="B128" s="2"/>
      <c r="C128" s="2"/>
      <c r="D128" s="2"/>
      <c r="E128" s="122"/>
      <c r="F128" s="123"/>
      <c r="G128" s="2"/>
      <c r="H128" s="2"/>
      <c r="I128" s="2"/>
      <c r="J128" s="12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21"/>
      <c r="B129" s="2"/>
      <c r="C129" s="2"/>
      <c r="D129" s="2"/>
      <c r="E129" s="122"/>
      <c r="F129" s="123"/>
      <c r="G129" s="2"/>
      <c r="H129" s="2"/>
      <c r="I129" s="2"/>
      <c r="J129" s="12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21"/>
      <c r="B130" s="2"/>
      <c r="C130" s="2"/>
      <c r="D130" s="2"/>
      <c r="E130" s="122"/>
      <c r="F130" s="123"/>
      <c r="G130" s="2"/>
      <c r="H130" s="2"/>
      <c r="I130" s="2"/>
      <c r="J130" s="12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21"/>
      <c r="B131" s="2"/>
      <c r="C131" s="2"/>
      <c r="D131" s="2"/>
      <c r="E131" s="122"/>
      <c r="F131" s="123"/>
      <c r="G131" s="2"/>
      <c r="H131" s="2"/>
      <c r="I131" s="2"/>
      <c r="J131" s="12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21"/>
      <c r="B132" s="2"/>
      <c r="C132" s="2"/>
      <c r="D132" s="2"/>
      <c r="E132" s="122"/>
      <c r="F132" s="123"/>
      <c r="G132" s="2"/>
      <c r="H132" s="2"/>
      <c r="I132" s="2"/>
      <c r="J132" s="12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21"/>
      <c r="B133" s="2"/>
      <c r="C133" s="2"/>
      <c r="D133" s="2"/>
      <c r="E133" s="122"/>
      <c r="F133" s="123"/>
      <c r="G133" s="2"/>
      <c r="H133" s="2"/>
      <c r="I133" s="2"/>
      <c r="J133" s="12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21"/>
      <c r="B134" s="2"/>
      <c r="C134" s="2"/>
      <c r="D134" s="2"/>
      <c r="E134" s="122"/>
      <c r="F134" s="123"/>
      <c r="G134" s="2"/>
      <c r="H134" s="2"/>
      <c r="I134" s="2"/>
      <c r="J134" s="12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21"/>
      <c r="B135" s="2"/>
      <c r="C135" s="2"/>
      <c r="D135" s="2"/>
      <c r="E135" s="122"/>
      <c r="F135" s="123"/>
      <c r="G135" s="2"/>
      <c r="H135" s="2"/>
      <c r="I135" s="2"/>
      <c r="J135" s="12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21"/>
      <c r="B136" s="2"/>
      <c r="C136" s="2"/>
      <c r="D136" s="2"/>
      <c r="E136" s="122"/>
      <c r="F136" s="123"/>
      <c r="G136" s="2"/>
      <c r="H136" s="2"/>
      <c r="I136" s="2"/>
      <c r="J136" s="12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21"/>
      <c r="B137" s="2"/>
      <c r="C137" s="2"/>
      <c r="D137" s="2"/>
      <c r="E137" s="122"/>
      <c r="F137" s="123"/>
      <c r="G137" s="2"/>
      <c r="H137" s="2"/>
      <c r="I137" s="2"/>
      <c r="J137" s="12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21"/>
      <c r="B138" s="2"/>
      <c r="C138" s="2"/>
      <c r="D138" s="2"/>
      <c r="E138" s="122"/>
      <c r="F138" s="123"/>
      <c r="G138" s="2"/>
      <c r="H138" s="2"/>
      <c r="I138" s="2"/>
      <c r="J138" s="12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21"/>
      <c r="B139" s="2"/>
      <c r="C139" s="2"/>
      <c r="D139" s="2"/>
      <c r="E139" s="122"/>
      <c r="F139" s="123"/>
      <c r="G139" s="2"/>
      <c r="H139" s="2"/>
      <c r="I139" s="2"/>
      <c r="J139" s="12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21"/>
      <c r="B140" s="2"/>
      <c r="C140" s="2"/>
      <c r="D140" s="2"/>
      <c r="E140" s="122"/>
      <c r="F140" s="123"/>
      <c r="G140" s="2"/>
      <c r="H140" s="2"/>
      <c r="I140" s="2"/>
      <c r="J140" s="12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21"/>
      <c r="B141" s="2"/>
      <c r="C141" s="2"/>
      <c r="D141" s="2"/>
      <c r="E141" s="122"/>
      <c r="F141" s="123"/>
      <c r="G141" s="2"/>
      <c r="H141" s="2"/>
      <c r="I141" s="2"/>
      <c r="J141" s="12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21"/>
      <c r="B142" s="2"/>
      <c r="C142" s="2"/>
      <c r="D142" s="2"/>
      <c r="E142" s="122"/>
      <c r="F142" s="123"/>
      <c r="G142" s="2"/>
      <c r="H142" s="2"/>
      <c r="I142" s="2"/>
      <c r="J142" s="12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21"/>
      <c r="B143" s="2"/>
      <c r="C143" s="2"/>
      <c r="D143" s="2"/>
      <c r="E143" s="122"/>
      <c r="F143" s="123"/>
      <c r="G143" s="2"/>
      <c r="H143" s="2"/>
      <c r="I143" s="2"/>
      <c r="J143" s="12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21"/>
      <c r="B144" s="2"/>
      <c r="C144" s="2"/>
      <c r="D144" s="2"/>
      <c r="E144" s="122"/>
      <c r="F144" s="123"/>
      <c r="G144" s="2"/>
      <c r="H144" s="2"/>
      <c r="I144" s="2"/>
      <c r="J144" s="12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21"/>
      <c r="B145" s="2"/>
      <c r="C145" s="2"/>
      <c r="D145" s="2"/>
      <c r="E145" s="122"/>
      <c r="F145" s="123"/>
      <c r="G145" s="2"/>
      <c r="H145" s="2"/>
      <c r="I145" s="2"/>
      <c r="J145" s="12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21"/>
      <c r="B146" s="2"/>
      <c r="C146" s="2"/>
      <c r="D146" s="2"/>
      <c r="E146" s="122"/>
      <c r="F146" s="123"/>
      <c r="G146" s="2"/>
      <c r="H146" s="2"/>
      <c r="I146" s="2"/>
      <c r="J146" s="12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21"/>
      <c r="B147" s="2"/>
      <c r="C147" s="2"/>
      <c r="D147" s="2"/>
      <c r="E147" s="122"/>
      <c r="F147" s="123"/>
      <c r="G147" s="2"/>
      <c r="H147" s="2"/>
      <c r="I147" s="2"/>
      <c r="J147" s="12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21"/>
      <c r="B148" s="2"/>
      <c r="C148" s="2"/>
      <c r="D148" s="2"/>
      <c r="E148" s="122"/>
      <c r="F148" s="123"/>
      <c r="G148" s="2"/>
      <c r="H148" s="2"/>
      <c r="I148" s="2"/>
      <c r="J148" s="12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21"/>
      <c r="B149" s="2"/>
      <c r="C149" s="2"/>
      <c r="D149" s="2"/>
      <c r="E149" s="122"/>
      <c r="F149" s="123"/>
      <c r="G149" s="2"/>
      <c r="H149" s="2"/>
      <c r="I149" s="2"/>
      <c r="J149" s="12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21"/>
      <c r="B150" s="2"/>
      <c r="C150" s="2"/>
      <c r="D150" s="2"/>
      <c r="E150" s="122"/>
      <c r="F150" s="123"/>
      <c r="G150" s="2"/>
      <c r="H150" s="2"/>
      <c r="I150" s="2"/>
      <c r="J150" s="12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21"/>
      <c r="B151" s="2"/>
      <c r="C151" s="2"/>
      <c r="D151" s="2"/>
      <c r="E151" s="122"/>
      <c r="F151" s="123"/>
      <c r="G151" s="2"/>
      <c r="H151" s="2"/>
      <c r="I151" s="2"/>
      <c r="J151" s="12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21"/>
      <c r="B152" s="2"/>
      <c r="C152" s="2"/>
      <c r="D152" s="2"/>
      <c r="E152" s="122"/>
      <c r="F152" s="123"/>
      <c r="G152" s="2"/>
      <c r="H152" s="2"/>
      <c r="I152" s="2"/>
      <c r="J152" s="12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21"/>
      <c r="B153" s="2"/>
      <c r="C153" s="2"/>
      <c r="D153" s="2"/>
      <c r="E153" s="122"/>
      <c r="F153" s="123"/>
      <c r="G153" s="2"/>
      <c r="H153" s="2"/>
      <c r="I153" s="2"/>
      <c r="J153" s="12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21"/>
      <c r="B154" s="2"/>
      <c r="C154" s="2"/>
      <c r="D154" s="2"/>
      <c r="E154" s="122"/>
      <c r="F154" s="123"/>
      <c r="G154" s="2"/>
      <c r="H154" s="2"/>
      <c r="I154" s="2"/>
      <c r="J154" s="12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21"/>
      <c r="B155" s="2"/>
      <c r="C155" s="2"/>
      <c r="D155" s="2"/>
      <c r="E155" s="122"/>
      <c r="F155" s="123"/>
      <c r="G155" s="2"/>
      <c r="H155" s="2"/>
      <c r="I155" s="2"/>
      <c r="J155" s="12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21"/>
      <c r="B156" s="2"/>
      <c r="C156" s="2"/>
      <c r="D156" s="2"/>
      <c r="E156" s="122"/>
      <c r="F156" s="123"/>
      <c r="G156" s="2"/>
      <c r="H156" s="2"/>
      <c r="I156" s="2"/>
      <c r="J156" s="12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21"/>
      <c r="B157" s="2"/>
      <c r="C157" s="2"/>
      <c r="D157" s="2"/>
      <c r="E157" s="122"/>
      <c r="F157" s="123"/>
      <c r="G157" s="2"/>
      <c r="H157" s="2"/>
      <c r="I157" s="2"/>
      <c r="J157" s="12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21"/>
      <c r="B158" s="2"/>
      <c r="C158" s="2"/>
      <c r="D158" s="2"/>
      <c r="E158" s="122"/>
      <c r="F158" s="123"/>
      <c r="G158" s="2"/>
      <c r="H158" s="2"/>
      <c r="I158" s="2"/>
      <c r="J158" s="12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21"/>
      <c r="B159" s="2"/>
      <c r="C159" s="2"/>
      <c r="D159" s="2"/>
      <c r="E159" s="122"/>
      <c r="F159" s="123"/>
      <c r="G159" s="2"/>
      <c r="H159" s="2"/>
      <c r="I159" s="2"/>
      <c r="J159" s="12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21"/>
      <c r="B160" s="2"/>
      <c r="C160" s="2"/>
      <c r="D160" s="2"/>
      <c r="E160" s="122"/>
      <c r="F160" s="123"/>
      <c r="G160" s="2"/>
      <c r="H160" s="2"/>
      <c r="I160" s="2"/>
      <c r="J160" s="12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21"/>
      <c r="B161" s="2"/>
      <c r="C161" s="2"/>
      <c r="D161" s="2"/>
      <c r="E161" s="122"/>
      <c r="F161" s="123"/>
      <c r="G161" s="2"/>
      <c r="H161" s="2"/>
      <c r="I161" s="2"/>
      <c r="J161" s="12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21"/>
      <c r="B162" s="2"/>
      <c r="C162" s="2"/>
      <c r="D162" s="2"/>
      <c r="E162" s="122"/>
      <c r="F162" s="123"/>
      <c r="G162" s="2"/>
      <c r="H162" s="2"/>
      <c r="I162" s="2"/>
      <c r="J162" s="12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21"/>
      <c r="B163" s="2"/>
      <c r="C163" s="2"/>
      <c r="D163" s="2"/>
      <c r="E163" s="122"/>
      <c r="F163" s="123"/>
      <c r="G163" s="2"/>
      <c r="H163" s="2"/>
      <c r="I163" s="2"/>
      <c r="J163" s="12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21"/>
      <c r="B164" s="2"/>
      <c r="C164" s="2"/>
      <c r="D164" s="2"/>
      <c r="E164" s="122"/>
      <c r="F164" s="123"/>
      <c r="G164" s="2"/>
      <c r="H164" s="2"/>
      <c r="I164" s="2"/>
      <c r="J164" s="12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21"/>
      <c r="B165" s="2"/>
      <c r="C165" s="2"/>
      <c r="D165" s="2"/>
      <c r="E165" s="122"/>
      <c r="F165" s="123"/>
      <c r="G165" s="2"/>
      <c r="H165" s="2"/>
      <c r="I165" s="2"/>
      <c r="J165" s="12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21"/>
      <c r="B166" s="2"/>
      <c r="C166" s="2"/>
      <c r="D166" s="2"/>
      <c r="E166" s="122"/>
      <c r="F166" s="123"/>
      <c r="G166" s="2"/>
      <c r="H166" s="2"/>
      <c r="I166" s="2"/>
      <c r="J166" s="12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21"/>
      <c r="B167" s="2"/>
      <c r="C167" s="2"/>
      <c r="D167" s="2"/>
      <c r="E167" s="122"/>
      <c r="F167" s="123"/>
      <c r="G167" s="2"/>
      <c r="H167" s="2"/>
      <c r="I167" s="2"/>
      <c r="J167" s="12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21"/>
      <c r="B168" s="2"/>
      <c r="C168" s="2"/>
      <c r="D168" s="2"/>
      <c r="E168" s="122"/>
      <c r="F168" s="123"/>
      <c r="G168" s="2"/>
      <c r="H168" s="2"/>
      <c r="I168" s="2"/>
      <c r="J168" s="12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21"/>
      <c r="B169" s="2"/>
      <c r="C169" s="2"/>
      <c r="D169" s="2"/>
      <c r="E169" s="122"/>
      <c r="F169" s="123"/>
      <c r="G169" s="2"/>
      <c r="H169" s="2"/>
      <c r="I169" s="2"/>
      <c r="J169" s="12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21"/>
      <c r="B170" s="2"/>
      <c r="C170" s="2"/>
      <c r="D170" s="2"/>
      <c r="E170" s="122"/>
      <c r="F170" s="123"/>
      <c r="G170" s="2"/>
      <c r="H170" s="2"/>
      <c r="I170" s="2"/>
      <c r="J170" s="12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21"/>
      <c r="B171" s="2"/>
      <c r="C171" s="2"/>
      <c r="D171" s="2"/>
      <c r="E171" s="122"/>
      <c r="F171" s="123"/>
      <c r="G171" s="2"/>
      <c r="H171" s="2"/>
      <c r="I171" s="2"/>
      <c r="J171" s="12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21"/>
      <c r="B172" s="2"/>
      <c r="C172" s="2"/>
      <c r="D172" s="2"/>
      <c r="E172" s="122"/>
      <c r="F172" s="123"/>
      <c r="G172" s="2"/>
      <c r="H172" s="2"/>
      <c r="I172" s="2"/>
      <c r="J172" s="12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21"/>
      <c r="B173" s="2"/>
      <c r="C173" s="2"/>
      <c r="D173" s="2"/>
      <c r="E173" s="122"/>
      <c r="F173" s="123"/>
      <c r="G173" s="2"/>
      <c r="H173" s="2"/>
      <c r="I173" s="2"/>
      <c r="J173" s="12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21"/>
      <c r="B174" s="2"/>
      <c r="C174" s="2"/>
      <c r="D174" s="2"/>
      <c r="E174" s="122"/>
      <c r="F174" s="123"/>
      <c r="G174" s="2"/>
      <c r="H174" s="2"/>
      <c r="I174" s="2"/>
      <c r="J174" s="12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21"/>
      <c r="B175" s="2"/>
      <c r="C175" s="2"/>
      <c r="D175" s="2"/>
      <c r="E175" s="122"/>
      <c r="F175" s="123"/>
      <c r="G175" s="2"/>
      <c r="H175" s="2"/>
      <c r="I175" s="2"/>
      <c r="J175" s="12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21"/>
      <c r="B176" s="2"/>
      <c r="C176" s="2"/>
      <c r="D176" s="2"/>
      <c r="E176" s="122"/>
      <c r="F176" s="123"/>
      <c r="G176" s="2"/>
      <c r="H176" s="2"/>
      <c r="I176" s="2"/>
      <c r="J176" s="12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21"/>
      <c r="B177" s="2"/>
      <c r="C177" s="2"/>
      <c r="D177" s="2"/>
      <c r="E177" s="122"/>
      <c r="F177" s="123"/>
      <c r="G177" s="2"/>
      <c r="H177" s="2"/>
      <c r="I177" s="2"/>
      <c r="J177" s="12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21"/>
      <c r="B178" s="2"/>
      <c r="C178" s="2"/>
      <c r="D178" s="2"/>
      <c r="E178" s="122"/>
      <c r="F178" s="123"/>
      <c r="G178" s="2"/>
      <c r="H178" s="2"/>
      <c r="I178" s="2"/>
      <c r="J178" s="12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21"/>
      <c r="B179" s="2"/>
      <c r="C179" s="2"/>
      <c r="D179" s="2"/>
      <c r="E179" s="122"/>
      <c r="F179" s="123"/>
      <c r="G179" s="2"/>
      <c r="H179" s="2"/>
      <c r="I179" s="2"/>
      <c r="J179" s="12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21"/>
      <c r="B180" s="2"/>
      <c r="C180" s="2"/>
      <c r="D180" s="2"/>
      <c r="E180" s="122"/>
      <c r="F180" s="123"/>
      <c r="G180" s="2"/>
      <c r="H180" s="2"/>
      <c r="I180" s="2"/>
      <c r="J180" s="12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21"/>
      <c r="B181" s="2"/>
      <c r="C181" s="2"/>
      <c r="D181" s="2"/>
      <c r="E181" s="122"/>
      <c r="F181" s="123"/>
      <c r="G181" s="2"/>
      <c r="H181" s="2"/>
      <c r="I181" s="2"/>
      <c r="J181" s="12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21"/>
      <c r="B182" s="2"/>
      <c r="C182" s="2"/>
      <c r="D182" s="2"/>
      <c r="E182" s="122"/>
      <c r="F182" s="123"/>
      <c r="G182" s="2"/>
      <c r="H182" s="2"/>
      <c r="I182" s="2"/>
      <c r="J182" s="12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21"/>
      <c r="B183" s="2"/>
      <c r="C183" s="2"/>
      <c r="D183" s="2"/>
      <c r="E183" s="122"/>
      <c r="F183" s="123"/>
      <c r="G183" s="2"/>
      <c r="H183" s="2"/>
      <c r="I183" s="2"/>
      <c r="J183" s="12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21"/>
      <c r="B184" s="2"/>
      <c r="C184" s="2"/>
      <c r="D184" s="2"/>
      <c r="E184" s="122"/>
      <c r="F184" s="123"/>
      <c r="G184" s="2"/>
      <c r="H184" s="2"/>
      <c r="I184" s="2"/>
      <c r="J184" s="12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21"/>
      <c r="B185" s="2"/>
      <c r="C185" s="2"/>
      <c r="D185" s="2"/>
      <c r="E185" s="122"/>
      <c r="F185" s="123"/>
      <c r="G185" s="2"/>
      <c r="H185" s="2"/>
      <c r="I185" s="2"/>
      <c r="J185" s="12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21"/>
      <c r="B186" s="2"/>
      <c r="C186" s="2"/>
      <c r="D186" s="2"/>
      <c r="E186" s="122"/>
      <c r="F186" s="123"/>
      <c r="G186" s="2"/>
      <c r="H186" s="2"/>
      <c r="I186" s="2"/>
      <c r="J186" s="12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21"/>
      <c r="B187" s="2"/>
      <c r="C187" s="2"/>
      <c r="D187" s="2"/>
      <c r="E187" s="122"/>
      <c r="F187" s="123"/>
      <c r="G187" s="2"/>
      <c r="H187" s="2"/>
      <c r="I187" s="2"/>
      <c r="J187" s="12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21"/>
      <c r="B188" s="2"/>
      <c r="C188" s="2"/>
      <c r="D188" s="2"/>
      <c r="E188" s="122"/>
      <c r="F188" s="123"/>
      <c r="G188" s="2"/>
      <c r="H188" s="2"/>
      <c r="I188" s="2"/>
      <c r="J188" s="12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21"/>
      <c r="B189" s="2"/>
      <c r="C189" s="2"/>
      <c r="D189" s="2"/>
      <c r="E189" s="122"/>
      <c r="F189" s="123"/>
      <c r="G189" s="2"/>
      <c r="H189" s="2"/>
      <c r="I189" s="2"/>
      <c r="J189" s="12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21"/>
      <c r="B190" s="2"/>
      <c r="C190" s="2"/>
      <c r="D190" s="2"/>
      <c r="E190" s="122"/>
      <c r="F190" s="123"/>
      <c r="G190" s="2"/>
      <c r="H190" s="2"/>
      <c r="I190" s="2"/>
      <c r="J190" s="12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21"/>
      <c r="B191" s="2"/>
      <c r="C191" s="2"/>
      <c r="D191" s="2"/>
      <c r="E191" s="122"/>
      <c r="F191" s="123"/>
      <c r="G191" s="2"/>
      <c r="H191" s="2"/>
      <c r="I191" s="2"/>
      <c r="J191" s="12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21"/>
      <c r="B192" s="2"/>
      <c r="C192" s="2"/>
      <c r="D192" s="2"/>
      <c r="E192" s="122"/>
      <c r="F192" s="123"/>
      <c r="G192" s="2"/>
      <c r="H192" s="2"/>
      <c r="I192" s="2"/>
      <c r="J192" s="12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21"/>
      <c r="B193" s="2"/>
      <c r="C193" s="2"/>
      <c r="D193" s="2"/>
      <c r="E193" s="122"/>
      <c r="F193" s="123"/>
      <c r="G193" s="2"/>
      <c r="H193" s="2"/>
      <c r="I193" s="2"/>
      <c r="J193" s="12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21"/>
      <c r="B194" s="2"/>
      <c r="C194" s="2"/>
      <c r="D194" s="2"/>
      <c r="E194" s="122"/>
      <c r="F194" s="123"/>
      <c r="G194" s="2"/>
      <c r="H194" s="2"/>
      <c r="I194" s="2"/>
      <c r="J194" s="12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21"/>
      <c r="B195" s="2"/>
      <c r="C195" s="2"/>
      <c r="D195" s="2"/>
      <c r="E195" s="122"/>
      <c r="F195" s="123"/>
      <c r="G195" s="2"/>
      <c r="H195" s="2"/>
      <c r="I195" s="2"/>
      <c r="J195" s="12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21"/>
      <c r="B196" s="2"/>
      <c r="C196" s="2"/>
      <c r="D196" s="2"/>
      <c r="E196" s="122"/>
      <c r="F196" s="123"/>
      <c r="G196" s="2"/>
      <c r="H196" s="2"/>
      <c r="I196" s="2"/>
      <c r="J196" s="12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21"/>
      <c r="B197" s="2"/>
      <c r="C197" s="2"/>
      <c r="D197" s="2"/>
      <c r="E197" s="122"/>
      <c r="F197" s="123"/>
      <c r="G197" s="2"/>
      <c r="H197" s="2"/>
      <c r="I197" s="2"/>
      <c r="J197" s="12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21"/>
      <c r="B198" s="2"/>
      <c r="C198" s="2"/>
      <c r="D198" s="2"/>
      <c r="E198" s="122"/>
      <c r="F198" s="123"/>
      <c r="G198" s="2"/>
      <c r="H198" s="2"/>
      <c r="I198" s="2"/>
      <c r="J198" s="12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21"/>
      <c r="B199" s="2"/>
      <c r="C199" s="2"/>
      <c r="D199" s="2"/>
      <c r="E199" s="122"/>
      <c r="F199" s="123"/>
      <c r="G199" s="2"/>
      <c r="H199" s="2"/>
      <c r="I199" s="2"/>
      <c r="J199" s="12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21"/>
      <c r="B200" s="2"/>
      <c r="C200" s="2"/>
      <c r="D200" s="2"/>
      <c r="E200" s="122"/>
      <c r="F200" s="123"/>
      <c r="G200" s="2"/>
      <c r="H200" s="2"/>
      <c r="I200" s="2"/>
      <c r="J200" s="12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21"/>
      <c r="B201" s="2"/>
      <c r="C201" s="2"/>
      <c r="D201" s="2"/>
      <c r="E201" s="122"/>
      <c r="F201" s="123"/>
      <c r="G201" s="2"/>
      <c r="H201" s="2"/>
      <c r="I201" s="2"/>
      <c r="J201" s="12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21"/>
      <c r="B202" s="2"/>
      <c r="C202" s="2"/>
      <c r="D202" s="2"/>
      <c r="E202" s="122"/>
      <c r="F202" s="123"/>
      <c r="G202" s="2"/>
      <c r="H202" s="2"/>
      <c r="I202" s="2"/>
      <c r="J202" s="12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21"/>
      <c r="B203" s="2"/>
      <c r="C203" s="2"/>
      <c r="D203" s="2"/>
      <c r="E203" s="122"/>
      <c r="F203" s="123"/>
      <c r="G203" s="2"/>
      <c r="H203" s="2"/>
      <c r="I203" s="2"/>
      <c r="J203" s="12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21"/>
      <c r="B204" s="2"/>
      <c r="C204" s="2"/>
      <c r="D204" s="2"/>
      <c r="E204" s="122"/>
      <c r="F204" s="123"/>
      <c r="G204" s="2"/>
      <c r="H204" s="2"/>
      <c r="I204" s="2"/>
      <c r="J204" s="12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21"/>
      <c r="B205" s="2"/>
      <c r="C205" s="2"/>
      <c r="D205" s="2"/>
      <c r="E205" s="122"/>
      <c r="F205" s="123"/>
      <c r="G205" s="2"/>
      <c r="H205" s="2"/>
      <c r="I205" s="2"/>
      <c r="J205" s="12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21"/>
      <c r="B206" s="2"/>
      <c r="C206" s="2"/>
      <c r="D206" s="2"/>
      <c r="E206" s="122"/>
      <c r="F206" s="123"/>
      <c r="G206" s="2"/>
      <c r="H206" s="2"/>
      <c r="I206" s="2"/>
      <c r="J206" s="12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21"/>
      <c r="B207" s="2"/>
      <c r="C207" s="2"/>
      <c r="D207" s="2"/>
      <c r="E207" s="122"/>
      <c r="F207" s="123"/>
      <c r="G207" s="2"/>
      <c r="H207" s="2"/>
      <c r="I207" s="2"/>
      <c r="J207" s="12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21"/>
      <c r="B208" s="2"/>
      <c r="C208" s="2"/>
      <c r="D208" s="2"/>
      <c r="E208" s="122"/>
      <c r="F208" s="123"/>
      <c r="G208" s="2"/>
      <c r="H208" s="2"/>
      <c r="I208" s="2"/>
      <c r="J208" s="12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21"/>
      <c r="B209" s="2"/>
      <c r="C209" s="2"/>
      <c r="D209" s="2"/>
      <c r="E209" s="122"/>
      <c r="F209" s="123"/>
      <c r="G209" s="2"/>
      <c r="H209" s="2"/>
      <c r="I209" s="2"/>
      <c r="J209" s="12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21"/>
      <c r="B210" s="2"/>
      <c r="C210" s="2"/>
      <c r="D210" s="2"/>
      <c r="E210" s="122"/>
      <c r="F210" s="123"/>
      <c r="G210" s="2"/>
      <c r="H210" s="2"/>
      <c r="I210" s="2"/>
      <c r="J210" s="12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21"/>
      <c r="B211" s="2"/>
      <c r="C211" s="2"/>
      <c r="D211" s="2"/>
      <c r="E211" s="122"/>
      <c r="F211" s="123"/>
      <c r="G211" s="2"/>
      <c r="H211" s="2"/>
      <c r="I211" s="2"/>
      <c r="J211" s="12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21"/>
      <c r="B212" s="2"/>
      <c r="C212" s="2"/>
      <c r="D212" s="2"/>
      <c r="E212" s="122"/>
      <c r="F212" s="123"/>
      <c r="G212" s="2"/>
      <c r="H212" s="2"/>
      <c r="I212" s="2"/>
      <c r="J212" s="12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21"/>
      <c r="B213" s="2"/>
      <c r="C213" s="2"/>
      <c r="D213" s="2"/>
      <c r="E213" s="122"/>
      <c r="F213" s="123"/>
      <c r="G213" s="2"/>
      <c r="H213" s="2"/>
      <c r="I213" s="2"/>
      <c r="J213" s="12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21"/>
      <c r="B214" s="2"/>
      <c r="C214" s="2"/>
      <c r="D214" s="2"/>
      <c r="E214" s="122"/>
      <c r="F214" s="123"/>
      <c r="G214" s="2"/>
      <c r="H214" s="2"/>
      <c r="I214" s="2"/>
      <c r="J214" s="12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21"/>
      <c r="B215" s="2"/>
      <c r="C215" s="2"/>
      <c r="D215" s="2"/>
      <c r="E215" s="122"/>
      <c r="F215" s="123"/>
      <c r="G215" s="2"/>
      <c r="H215" s="2"/>
      <c r="I215" s="2"/>
      <c r="J215" s="12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21"/>
      <c r="B216" s="2"/>
      <c r="C216" s="2"/>
      <c r="D216" s="2"/>
      <c r="E216" s="122"/>
      <c r="F216" s="123"/>
      <c r="G216" s="2"/>
      <c r="H216" s="2"/>
      <c r="I216" s="2"/>
      <c r="J216" s="12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21"/>
      <c r="B217" s="2"/>
      <c r="C217" s="2"/>
      <c r="D217" s="2"/>
      <c r="E217" s="122"/>
      <c r="F217" s="123"/>
      <c r="G217" s="2"/>
      <c r="H217" s="2"/>
      <c r="I217" s="2"/>
      <c r="J217" s="12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21"/>
      <c r="B218" s="2"/>
      <c r="C218" s="2"/>
      <c r="D218" s="2"/>
      <c r="E218" s="122"/>
      <c r="F218" s="123"/>
      <c r="G218" s="2"/>
      <c r="H218" s="2"/>
      <c r="I218" s="2"/>
      <c r="J218" s="12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21"/>
      <c r="B219" s="2"/>
      <c r="C219" s="2"/>
      <c r="D219" s="2"/>
      <c r="E219" s="122"/>
      <c r="F219" s="123"/>
      <c r="G219" s="2"/>
      <c r="H219" s="2"/>
      <c r="I219" s="2"/>
      <c r="J219" s="12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21"/>
      <c r="B220" s="2"/>
      <c r="C220" s="2"/>
      <c r="D220" s="2"/>
      <c r="E220" s="122"/>
      <c r="F220" s="123"/>
      <c r="G220" s="2"/>
      <c r="H220" s="2"/>
      <c r="I220" s="2"/>
      <c r="J220" s="12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21"/>
      <c r="B221" s="2"/>
      <c r="C221" s="2"/>
      <c r="D221" s="2"/>
      <c r="E221" s="122"/>
      <c r="F221" s="123"/>
      <c r="G221" s="2"/>
      <c r="H221" s="2"/>
      <c r="I221" s="2"/>
      <c r="J221" s="12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21"/>
      <c r="B222" s="2"/>
      <c r="C222" s="2"/>
      <c r="D222" s="2"/>
      <c r="E222" s="122"/>
      <c r="F222" s="123"/>
      <c r="G222" s="2"/>
      <c r="H222" s="2"/>
      <c r="I222" s="2"/>
      <c r="J222" s="12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21"/>
      <c r="B223" s="2"/>
      <c r="C223" s="2"/>
      <c r="D223" s="2"/>
      <c r="E223" s="122"/>
      <c r="F223" s="123"/>
      <c r="G223" s="2"/>
      <c r="H223" s="2"/>
      <c r="I223" s="2"/>
      <c r="J223" s="12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21"/>
      <c r="B224" s="2"/>
      <c r="C224" s="2"/>
      <c r="D224" s="2"/>
      <c r="E224" s="122"/>
      <c r="F224" s="123"/>
      <c r="G224" s="2"/>
      <c r="H224" s="2"/>
      <c r="I224" s="2"/>
      <c r="J224" s="12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21"/>
      <c r="B225" s="2"/>
      <c r="C225" s="2"/>
      <c r="D225" s="2"/>
      <c r="E225" s="122"/>
      <c r="F225" s="123"/>
      <c r="G225" s="2"/>
      <c r="H225" s="2"/>
      <c r="I225" s="2"/>
      <c r="J225" s="12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21"/>
      <c r="B226" s="2"/>
      <c r="C226" s="2"/>
      <c r="D226" s="2"/>
      <c r="E226" s="122"/>
      <c r="F226" s="123"/>
      <c r="G226" s="2"/>
      <c r="H226" s="2"/>
      <c r="I226" s="2"/>
      <c r="J226" s="12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21"/>
      <c r="B227" s="2"/>
      <c r="C227" s="2"/>
      <c r="D227" s="2"/>
      <c r="E227" s="122"/>
      <c r="F227" s="123"/>
      <c r="G227" s="2"/>
      <c r="H227" s="2"/>
      <c r="I227" s="2"/>
      <c r="J227" s="12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21"/>
      <c r="B228" s="2"/>
      <c r="C228" s="2"/>
      <c r="D228" s="2"/>
      <c r="E228" s="122"/>
      <c r="F228" s="123"/>
      <c r="G228" s="2"/>
      <c r="H228" s="2"/>
      <c r="I228" s="2"/>
      <c r="J228" s="12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21"/>
      <c r="B229" s="2"/>
      <c r="C229" s="2"/>
      <c r="D229" s="2"/>
      <c r="E229" s="122"/>
      <c r="F229" s="123"/>
      <c r="G229" s="2"/>
      <c r="H229" s="2"/>
      <c r="I229" s="2"/>
      <c r="J229" s="12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21"/>
      <c r="B230" s="2"/>
      <c r="C230" s="2"/>
      <c r="D230" s="2"/>
      <c r="E230" s="122"/>
      <c r="F230" s="123"/>
      <c r="G230" s="2"/>
      <c r="H230" s="2"/>
      <c r="I230" s="2"/>
      <c r="J230" s="12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21"/>
      <c r="B231" s="2"/>
      <c r="C231" s="2"/>
      <c r="D231" s="2"/>
      <c r="E231" s="122"/>
      <c r="F231" s="123"/>
      <c r="G231" s="2"/>
      <c r="H231" s="2"/>
      <c r="I231" s="2"/>
      <c r="J231" s="12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21"/>
      <c r="B232" s="2"/>
      <c r="C232" s="2"/>
      <c r="D232" s="2"/>
      <c r="E232" s="122"/>
      <c r="F232" s="123"/>
      <c r="G232" s="2"/>
      <c r="H232" s="2"/>
      <c r="I232" s="2"/>
      <c r="J232" s="12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21"/>
      <c r="B233" s="2"/>
      <c r="C233" s="2"/>
      <c r="D233" s="2"/>
      <c r="E233" s="122"/>
      <c r="F233" s="123"/>
      <c r="G233" s="2"/>
      <c r="H233" s="2"/>
      <c r="I233" s="2"/>
      <c r="J233" s="12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21"/>
      <c r="B234" s="2"/>
      <c r="C234" s="2"/>
      <c r="D234" s="2"/>
      <c r="E234" s="122"/>
      <c r="F234" s="123"/>
      <c r="G234" s="2"/>
      <c r="H234" s="2"/>
      <c r="I234" s="2"/>
      <c r="J234" s="12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21"/>
      <c r="B235" s="2"/>
      <c r="C235" s="2"/>
      <c r="D235" s="2"/>
      <c r="E235" s="122"/>
      <c r="F235" s="123"/>
      <c r="G235" s="2"/>
      <c r="H235" s="2"/>
      <c r="I235" s="2"/>
      <c r="J235" s="12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21"/>
      <c r="B236" s="2"/>
      <c r="C236" s="2"/>
      <c r="D236" s="2"/>
      <c r="E236" s="122"/>
      <c r="F236" s="123"/>
      <c r="G236" s="2"/>
      <c r="H236" s="2"/>
      <c r="I236" s="2"/>
      <c r="J236" s="12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21"/>
      <c r="B237" s="2"/>
      <c r="C237" s="2"/>
      <c r="D237" s="2"/>
      <c r="E237" s="122"/>
      <c r="F237" s="123"/>
      <c r="G237" s="2"/>
      <c r="H237" s="2"/>
      <c r="I237" s="2"/>
      <c r="J237" s="12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21"/>
      <c r="B238" s="2"/>
      <c r="C238" s="2"/>
      <c r="D238" s="2"/>
      <c r="E238" s="122"/>
      <c r="F238" s="123"/>
      <c r="G238" s="2"/>
      <c r="H238" s="2"/>
      <c r="I238" s="2"/>
      <c r="J238" s="12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21"/>
      <c r="B239" s="2"/>
      <c r="C239" s="2"/>
      <c r="D239" s="2"/>
      <c r="E239" s="122"/>
      <c r="F239" s="123"/>
      <c r="G239" s="2"/>
      <c r="H239" s="2"/>
      <c r="I239" s="2"/>
      <c r="J239" s="12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21"/>
      <c r="B240" s="2"/>
      <c r="C240" s="2"/>
      <c r="D240" s="2"/>
      <c r="E240" s="122"/>
      <c r="F240" s="123"/>
      <c r="G240" s="2"/>
      <c r="H240" s="2"/>
      <c r="I240" s="2"/>
      <c r="J240" s="12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21"/>
      <c r="B241" s="2"/>
      <c r="C241" s="2"/>
      <c r="D241" s="2"/>
      <c r="E241" s="122"/>
      <c r="F241" s="123"/>
      <c r="G241" s="2"/>
      <c r="H241" s="2"/>
      <c r="I241" s="2"/>
      <c r="J241" s="12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21"/>
      <c r="B242" s="2"/>
      <c r="C242" s="2"/>
      <c r="D242" s="2"/>
      <c r="E242" s="122"/>
      <c r="F242" s="123"/>
      <c r="G242" s="2"/>
      <c r="H242" s="2"/>
      <c r="I242" s="2"/>
      <c r="J242" s="12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21"/>
      <c r="B243" s="2"/>
      <c r="C243" s="2"/>
      <c r="D243" s="2"/>
      <c r="E243" s="122"/>
      <c r="F243" s="123"/>
      <c r="G243" s="2"/>
      <c r="H243" s="2"/>
      <c r="I243" s="2"/>
      <c r="J243" s="12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21"/>
      <c r="B244" s="2"/>
      <c r="C244" s="2"/>
      <c r="D244" s="2"/>
      <c r="E244" s="122"/>
      <c r="F244" s="123"/>
      <c r="G244" s="2"/>
      <c r="H244" s="2"/>
      <c r="I244" s="2"/>
      <c r="J244" s="12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21"/>
      <c r="B245" s="2"/>
      <c r="C245" s="2"/>
      <c r="D245" s="2"/>
      <c r="E245" s="122"/>
      <c r="F245" s="123"/>
      <c r="G245" s="2"/>
      <c r="H245" s="2"/>
      <c r="I245" s="2"/>
      <c r="J245" s="12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21"/>
      <c r="B246" s="2"/>
      <c r="C246" s="2"/>
      <c r="D246" s="2"/>
      <c r="E246" s="122"/>
      <c r="F246" s="123"/>
      <c r="G246" s="2"/>
      <c r="H246" s="2"/>
      <c r="I246" s="2"/>
      <c r="J246" s="12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21"/>
      <c r="B247" s="2"/>
      <c r="C247" s="2"/>
      <c r="D247" s="2"/>
      <c r="E247" s="122"/>
      <c r="F247" s="123"/>
      <c r="G247" s="2"/>
      <c r="H247" s="2"/>
      <c r="I247" s="2"/>
      <c r="J247" s="12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21"/>
      <c r="B248" s="2"/>
      <c r="C248" s="2"/>
      <c r="D248" s="2"/>
      <c r="E248" s="122"/>
      <c r="F248" s="123"/>
      <c r="G248" s="2"/>
      <c r="H248" s="2"/>
      <c r="I248" s="2"/>
      <c r="J248" s="12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21"/>
      <c r="B249" s="2"/>
      <c r="C249" s="2"/>
      <c r="D249" s="2"/>
      <c r="E249" s="122"/>
      <c r="F249" s="123"/>
      <c r="G249" s="2"/>
      <c r="H249" s="2"/>
      <c r="I249" s="2"/>
      <c r="J249" s="12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21"/>
      <c r="B250" s="2"/>
      <c r="C250" s="2"/>
      <c r="D250" s="2"/>
      <c r="E250" s="122"/>
      <c r="F250" s="123"/>
      <c r="G250" s="2"/>
      <c r="H250" s="2"/>
      <c r="I250" s="2"/>
      <c r="J250" s="12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21"/>
      <c r="B251" s="2"/>
      <c r="C251" s="2"/>
      <c r="D251" s="2"/>
      <c r="E251" s="122"/>
      <c r="F251" s="123"/>
      <c r="G251" s="2"/>
      <c r="H251" s="2"/>
      <c r="I251" s="2"/>
      <c r="J251" s="12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21"/>
      <c r="B252" s="2"/>
      <c r="C252" s="2"/>
      <c r="D252" s="2"/>
      <c r="E252" s="122"/>
      <c r="F252" s="123"/>
      <c r="G252" s="2"/>
      <c r="H252" s="2"/>
      <c r="I252" s="2"/>
      <c r="J252" s="12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21"/>
      <c r="B253" s="2"/>
      <c r="C253" s="2"/>
      <c r="D253" s="2"/>
      <c r="E253" s="122"/>
      <c r="F253" s="123"/>
      <c r="G253" s="2"/>
      <c r="H253" s="2"/>
      <c r="I253" s="2"/>
      <c r="J253" s="12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21"/>
      <c r="B254" s="2"/>
      <c r="C254" s="2"/>
      <c r="D254" s="2"/>
      <c r="E254" s="122"/>
      <c r="F254" s="123"/>
      <c r="G254" s="2"/>
      <c r="H254" s="2"/>
      <c r="I254" s="2"/>
      <c r="J254" s="12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21"/>
      <c r="B255" s="2"/>
      <c r="C255" s="2"/>
      <c r="D255" s="2"/>
      <c r="E255" s="122"/>
      <c r="F255" s="123"/>
      <c r="G255" s="2"/>
      <c r="H255" s="2"/>
      <c r="I255" s="2"/>
      <c r="J255" s="12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21"/>
      <c r="B256" s="2"/>
      <c r="C256" s="2"/>
      <c r="D256" s="2"/>
      <c r="E256" s="122"/>
      <c r="F256" s="123"/>
      <c r="G256" s="2"/>
      <c r="H256" s="2"/>
      <c r="I256" s="2"/>
      <c r="J256" s="12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21"/>
      <c r="B257" s="2"/>
      <c r="C257" s="2"/>
      <c r="D257" s="2"/>
      <c r="E257" s="122"/>
      <c r="F257" s="123"/>
      <c r="G257" s="2"/>
      <c r="H257" s="2"/>
      <c r="I257" s="2"/>
      <c r="J257" s="12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21"/>
      <c r="B258" s="2"/>
      <c r="C258" s="2"/>
      <c r="D258" s="2"/>
      <c r="E258" s="122"/>
      <c r="F258" s="123"/>
      <c r="G258" s="2"/>
      <c r="H258" s="2"/>
      <c r="I258" s="2"/>
      <c r="J258" s="12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21"/>
      <c r="B259" s="2"/>
      <c r="C259" s="2"/>
      <c r="D259" s="2"/>
      <c r="E259" s="122"/>
      <c r="F259" s="123"/>
      <c r="G259" s="2"/>
      <c r="H259" s="2"/>
      <c r="I259" s="2"/>
      <c r="J259" s="12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21"/>
      <c r="B260" s="2"/>
      <c r="C260" s="2"/>
      <c r="D260" s="2"/>
      <c r="E260" s="122"/>
      <c r="F260" s="123"/>
      <c r="G260" s="2"/>
      <c r="H260" s="2"/>
      <c r="I260" s="2"/>
      <c r="J260" s="12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21"/>
      <c r="B261" s="2"/>
      <c r="C261" s="2"/>
      <c r="D261" s="2"/>
      <c r="E261" s="122"/>
      <c r="F261" s="123"/>
      <c r="G261" s="2"/>
      <c r="H261" s="2"/>
      <c r="I261" s="2"/>
      <c r="J261" s="12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21"/>
      <c r="B262" s="2"/>
      <c r="C262" s="2"/>
      <c r="D262" s="2"/>
      <c r="E262" s="122"/>
      <c r="F262" s="123"/>
      <c r="G262" s="2"/>
      <c r="H262" s="2"/>
      <c r="I262" s="2"/>
      <c r="J262" s="12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21"/>
      <c r="B263" s="2"/>
      <c r="C263" s="2"/>
      <c r="D263" s="2"/>
      <c r="E263" s="122"/>
      <c r="F263" s="123"/>
      <c r="G263" s="2"/>
      <c r="H263" s="2"/>
      <c r="I263" s="2"/>
      <c r="J263" s="12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21"/>
      <c r="B264" s="2"/>
      <c r="C264" s="2"/>
      <c r="D264" s="2"/>
      <c r="E264" s="122"/>
      <c r="F264" s="123"/>
      <c r="G264" s="2"/>
      <c r="H264" s="2"/>
      <c r="I264" s="2"/>
      <c r="J264" s="12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21"/>
      <c r="B265" s="2"/>
      <c r="C265" s="2"/>
      <c r="D265" s="2"/>
      <c r="E265" s="122"/>
      <c r="F265" s="123"/>
      <c r="G265" s="2"/>
      <c r="H265" s="2"/>
      <c r="I265" s="2"/>
      <c r="J265" s="12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21"/>
      <c r="B266" s="2"/>
      <c r="C266" s="2"/>
      <c r="D266" s="2"/>
      <c r="E266" s="122"/>
      <c r="F266" s="123"/>
      <c r="G266" s="2"/>
      <c r="H266" s="2"/>
      <c r="I266" s="2"/>
      <c r="J266" s="12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21"/>
      <c r="B267" s="2"/>
      <c r="C267" s="2"/>
      <c r="D267" s="2"/>
      <c r="E267" s="122"/>
      <c r="F267" s="123"/>
      <c r="G267" s="2"/>
      <c r="H267" s="2"/>
      <c r="I267" s="2"/>
      <c r="J267" s="12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21"/>
      <c r="B268" s="2"/>
      <c r="C268" s="2"/>
      <c r="D268" s="2"/>
      <c r="E268" s="122"/>
      <c r="F268" s="123"/>
      <c r="G268" s="2"/>
      <c r="H268" s="2"/>
      <c r="I268" s="2"/>
      <c r="J268" s="12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21"/>
      <c r="B269" s="2"/>
      <c r="C269" s="2"/>
      <c r="D269" s="2"/>
      <c r="E269" s="122"/>
      <c r="F269" s="123"/>
      <c r="G269" s="2"/>
      <c r="H269" s="2"/>
      <c r="I269" s="2"/>
      <c r="J269" s="12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21"/>
      <c r="B270" s="2"/>
      <c r="C270" s="2"/>
      <c r="D270" s="2"/>
      <c r="E270" s="122"/>
      <c r="F270" s="123"/>
      <c r="G270" s="2"/>
      <c r="H270" s="2"/>
      <c r="I270" s="2"/>
      <c r="J270" s="12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21"/>
      <c r="B271" s="2"/>
      <c r="C271" s="2"/>
      <c r="D271" s="2"/>
      <c r="E271" s="122"/>
      <c r="F271" s="123"/>
      <c r="G271" s="2"/>
      <c r="H271" s="2"/>
      <c r="I271" s="2"/>
      <c r="J271" s="12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21"/>
      <c r="B272" s="2"/>
      <c r="C272" s="2"/>
      <c r="D272" s="2"/>
      <c r="E272" s="122"/>
      <c r="F272" s="123"/>
      <c r="G272" s="2"/>
      <c r="H272" s="2"/>
      <c r="I272" s="2"/>
      <c r="J272" s="12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21"/>
      <c r="B273" s="2"/>
      <c r="C273" s="2"/>
      <c r="D273" s="2"/>
      <c r="E273" s="122"/>
      <c r="F273" s="123"/>
      <c r="G273" s="2"/>
      <c r="H273" s="2"/>
      <c r="I273" s="2"/>
      <c r="J273" s="12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21"/>
      <c r="B274" s="2"/>
      <c r="C274" s="2"/>
      <c r="D274" s="2"/>
      <c r="E274" s="122"/>
      <c r="F274" s="123"/>
      <c r="G274" s="2"/>
      <c r="H274" s="2"/>
      <c r="I274" s="2"/>
      <c r="J274" s="12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21"/>
      <c r="B275" s="2"/>
      <c r="C275" s="2"/>
      <c r="D275" s="2"/>
      <c r="E275" s="122"/>
      <c r="F275" s="123"/>
      <c r="G275" s="2"/>
      <c r="H275" s="2"/>
      <c r="I275" s="2"/>
      <c r="J275" s="12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21"/>
      <c r="B276" s="2"/>
      <c r="C276" s="2"/>
      <c r="D276" s="2"/>
      <c r="E276" s="122"/>
      <c r="F276" s="123"/>
      <c r="G276" s="2"/>
      <c r="H276" s="2"/>
      <c r="I276" s="2"/>
      <c r="J276" s="12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21"/>
      <c r="B277" s="2"/>
      <c r="C277" s="2"/>
      <c r="D277" s="2"/>
      <c r="E277" s="122"/>
      <c r="F277" s="123"/>
      <c r="G277" s="2"/>
      <c r="H277" s="2"/>
      <c r="I277" s="2"/>
      <c r="J277" s="12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21"/>
      <c r="B278" s="2"/>
      <c r="C278" s="2"/>
      <c r="D278" s="2"/>
      <c r="E278" s="122"/>
      <c r="F278" s="123"/>
      <c r="G278" s="2"/>
      <c r="H278" s="2"/>
      <c r="I278" s="2"/>
      <c r="J278" s="12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21"/>
      <c r="B279" s="2"/>
      <c r="C279" s="2"/>
      <c r="D279" s="2"/>
      <c r="E279" s="122"/>
      <c r="F279" s="123"/>
      <c r="G279" s="2"/>
      <c r="H279" s="2"/>
      <c r="I279" s="2"/>
      <c r="J279" s="12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21"/>
      <c r="B280" s="2"/>
      <c r="C280" s="2"/>
      <c r="D280" s="2"/>
      <c r="E280" s="122"/>
      <c r="F280" s="123"/>
      <c r="G280" s="2"/>
      <c r="H280" s="2"/>
      <c r="I280" s="2"/>
      <c r="J280" s="12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21"/>
      <c r="B281" s="2"/>
      <c r="C281" s="2"/>
      <c r="D281" s="2"/>
      <c r="E281" s="122"/>
      <c r="F281" s="123"/>
      <c r="G281" s="2"/>
      <c r="H281" s="2"/>
      <c r="I281" s="2"/>
      <c r="J281" s="12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21"/>
      <c r="B282" s="2"/>
      <c r="C282" s="2"/>
      <c r="D282" s="2"/>
      <c r="E282" s="122"/>
      <c r="F282" s="123"/>
      <c r="G282" s="2"/>
      <c r="H282" s="2"/>
      <c r="I282" s="2"/>
      <c r="J282" s="12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21"/>
      <c r="B283" s="2"/>
      <c r="C283" s="2"/>
      <c r="D283" s="2"/>
      <c r="E283" s="122"/>
      <c r="F283" s="123"/>
      <c r="G283" s="2"/>
      <c r="H283" s="2"/>
      <c r="I283" s="2"/>
      <c r="J283" s="12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21"/>
      <c r="B284" s="2"/>
      <c r="C284" s="2"/>
      <c r="D284" s="2"/>
      <c r="E284" s="122"/>
      <c r="F284" s="123"/>
      <c r="G284" s="2"/>
      <c r="H284" s="2"/>
      <c r="I284" s="2"/>
      <c r="J284" s="12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21"/>
      <c r="B285" s="2"/>
      <c r="C285" s="2"/>
      <c r="D285" s="2"/>
      <c r="E285" s="122"/>
      <c r="F285" s="123"/>
      <c r="G285" s="2"/>
      <c r="H285" s="2"/>
      <c r="I285" s="2"/>
      <c r="J285" s="12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21"/>
      <c r="B286" s="2"/>
      <c r="C286" s="2"/>
      <c r="D286" s="2"/>
      <c r="E286" s="122"/>
      <c r="F286" s="123"/>
      <c r="G286" s="2"/>
      <c r="H286" s="2"/>
      <c r="I286" s="2"/>
      <c r="J286" s="12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21"/>
      <c r="B287" s="2"/>
      <c r="C287" s="2"/>
      <c r="D287" s="2"/>
      <c r="E287" s="122"/>
      <c r="F287" s="123"/>
      <c r="G287" s="2"/>
      <c r="H287" s="2"/>
      <c r="I287" s="2"/>
      <c r="J287" s="12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21"/>
      <c r="B288" s="2"/>
      <c r="C288" s="2"/>
      <c r="D288" s="2"/>
      <c r="E288" s="122"/>
      <c r="F288" s="123"/>
      <c r="G288" s="2"/>
      <c r="H288" s="2"/>
      <c r="I288" s="2"/>
      <c r="J288" s="12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21"/>
      <c r="B289" s="2"/>
      <c r="C289" s="2"/>
      <c r="D289" s="2"/>
      <c r="E289" s="122"/>
      <c r="F289" s="123"/>
      <c r="G289" s="2"/>
      <c r="H289" s="2"/>
      <c r="I289" s="2"/>
      <c r="J289" s="12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21"/>
      <c r="B290" s="2"/>
      <c r="C290" s="2"/>
      <c r="D290" s="2"/>
      <c r="E290" s="122"/>
      <c r="F290" s="123"/>
      <c r="G290" s="2"/>
      <c r="H290" s="2"/>
      <c r="I290" s="2"/>
      <c r="J290" s="12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21"/>
      <c r="B291" s="2"/>
      <c r="C291" s="2"/>
      <c r="D291" s="2"/>
      <c r="E291" s="122"/>
      <c r="F291" s="123"/>
      <c r="G291" s="2"/>
      <c r="H291" s="2"/>
      <c r="I291" s="2"/>
      <c r="J291" s="12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21"/>
      <c r="B292" s="2"/>
      <c r="C292" s="2"/>
      <c r="D292" s="2"/>
      <c r="E292" s="122"/>
      <c r="F292" s="123"/>
      <c r="G292" s="2"/>
      <c r="H292" s="2"/>
      <c r="I292" s="2"/>
      <c r="J292" s="12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21"/>
      <c r="B293" s="2"/>
      <c r="C293" s="2"/>
      <c r="D293" s="2"/>
      <c r="E293" s="122"/>
      <c r="F293" s="123"/>
      <c r="G293" s="2"/>
      <c r="H293" s="2"/>
      <c r="I293" s="2"/>
      <c r="J293" s="12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21"/>
      <c r="B294" s="2"/>
      <c r="C294" s="2"/>
      <c r="D294" s="2"/>
      <c r="E294" s="122"/>
      <c r="F294" s="123"/>
      <c r="G294" s="2"/>
      <c r="H294" s="2"/>
      <c r="I294" s="2"/>
      <c r="J294" s="12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21"/>
      <c r="B295" s="2"/>
      <c r="C295" s="2"/>
      <c r="D295" s="2"/>
      <c r="E295" s="122"/>
      <c r="F295" s="123"/>
      <c r="G295" s="2"/>
      <c r="H295" s="2"/>
      <c r="I295" s="2"/>
      <c r="J295" s="12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21"/>
      <c r="B296" s="2"/>
      <c r="C296" s="2"/>
      <c r="D296" s="2"/>
      <c r="E296" s="122"/>
      <c r="F296" s="123"/>
      <c r="G296" s="2"/>
      <c r="H296" s="2"/>
      <c r="I296" s="2"/>
      <c r="J296" s="12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21"/>
      <c r="B297" s="2"/>
      <c r="C297" s="2"/>
      <c r="D297" s="2"/>
      <c r="E297" s="122"/>
      <c r="F297" s="123"/>
      <c r="G297" s="2"/>
      <c r="H297" s="2"/>
      <c r="I297" s="2"/>
      <c r="J297" s="12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21"/>
      <c r="B298" s="2"/>
      <c r="C298" s="2"/>
      <c r="D298" s="2"/>
      <c r="E298" s="122"/>
      <c r="F298" s="123"/>
      <c r="G298" s="2"/>
      <c r="H298" s="2"/>
      <c r="I298" s="2"/>
      <c r="J298" s="12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21"/>
      <c r="B299" s="2"/>
      <c r="C299" s="2"/>
      <c r="D299" s="2"/>
      <c r="E299" s="122"/>
      <c r="F299" s="123"/>
      <c r="G299" s="2"/>
      <c r="H299" s="2"/>
      <c r="I299" s="2"/>
      <c r="J299" s="12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21"/>
      <c r="B300" s="2"/>
      <c r="C300" s="2"/>
      <c r="D300" s="2"/>
      <c r="E300" s="122"/>
      <c r="F300" s="123"/>
      <c r="G300" s="2"/>
      <c r="H300" s="2"/>
      <c r="I300" s="2"/>
      <c r="J300" s="12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21"/>
      <c r="B301" s="2"/>
      <c r="C301" s="2"/>
      <c r="D301" s="2"/>
      <c r="E301" s="122"/>
      <c r="F301" s="123"/>
      <c r="G301" s="2"/>
      <c r="H301" s="2"/>
      <c r="I301" s="2"/>
      <c r="J301" s="12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21"/>
      <c r="B302" s="2"/>
      <c r="C302" s="2"/>
      <c r="D302" s="2"/>
      <c r="E302" s="122"/>
      <c r="F302" s="123"/>
      <c r="G302" s="2"/>
      <c r="H302" s="2"/>
      <c r="I302" s="2"/>
      <c r="J302" s="12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21"/>
      <c r="B303" s="2"/>
      <c r="C303" s="2"/>
      <c r="D303" s="2"/>
      <c r="E303" s="122"/>
      <c r="F303" s="123"/>
      <c r="G303" s="2"/>
      <c r="H303" s="2"/>
      <c r="I303" s="2"/>
      <c r="J303" s="12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21"/>
      <c r="B304" s="2"/>
      <c r="C304" s="2"/>
      <c r="D304" s="2"/>
      <c r="E304" s="122"/>
      <c r="F304" s="123"/>
      <c r="G304" s="2"/>
      <c r="H304" s="2"/>
      <c r="I304" s="2"/>
      <c r="J304" s="12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21"/>
      <c r="B305" s="2"/>
      <c r="C305" s="2"/>
      <c r="D305" s="2"/>
      <c r="E305" s="122"/>
      <c r="F305" s="123"/>
      <c r="G305" s="2"/>
      <c r="H305" s="2"/>
      <c r="I305" s="2"/>
      <c r="J305" s="12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21"/>
      <c r="B306" s="2"/>
      <c r="C306" s="2"/>
      <c r="D306" s="2"/>
      <c r="E306" s="122"/>
      <c r="F306" s="123"/>
      <c r="G306" s="2"/>
      <c r="H306" s="2"/>
      <c r="I306" s="2"/>
      <c r="J306" s="12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21"/>
      <c r="B307" s="2"/>
      <c r="C307" s="2"/>
      <c r="D307" s="2"/>
      <c r="E307" s="122"/>
      <c r="F307" s="123"/>
      <c r="G307" s="2"/>
      <c r="H307" s="2"/>
      <c r="I307" s="2"/>
      <c r="J307" s="12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21"/>
      <c r="B308" s="2"/>
      <c r="C308" s="2"/>
      <c r="D308" s="2"/>
      <c r="E308" s="122"/>
      <c r="F308" s="123"/>
      <c r="G308" s="2"/>
      <c r="H308" s="2"/>
      <c r="I308" s="2"/>
      <c r="J308" s="12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21"/>
      <c r="B309" s="2"/>
      <c r="C309" s="2"/>
      <c r="D309" s="2"/>
      <c r="E309" s="122"/>
      <c r="F309" s="123"/>
      <c r="G309" s="2"/>
      <c r="H309" s="2"/>
      <c r="I309" s="2"/>
      <c r="J309" s="12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21"/>
      <c r="B310" s="2"/>
      <c r="C310" s="2"/>
      <c r="D310" s="2"/>
      <c r="E310" s="122"/>
      <c r="F310" s="123"/>
      <c r="G310" s="2"/>
      <c r="H310" s="2"/>
      <c r="I310" s="2"/>
      <c r="J310" s="12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21"/>
      <c r="B311" s="2"/>
      <c r="C311" s="2"/>
      <c r="D311" s="2"/>
      <c r="E311" s="122"/>
      <c r="F311" s="123"/>
      <c r="G311" s="2"/>
      <c r="H311" s="2"/>
      <c r="I311" s="2"/>
      <c r="J311" s="12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21"/>
      <c r="B312" s="2"/>
      <c r="C312" s="2"/>
      <c r="D312" s="2"/>
      <c r="E312" s="122"/>
      <c r="F312" s="123"/>
      <c r="G312" s="2"/>
      <c r="H312" s="2"/>
      <c r="I312" s="2"/>
      <c r="J312" s="12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21"/>
      <c r="B313" s="2"/>
      <c r="C313" s="2"/>
      <c r="D313" s="2"/>
      <c r="E313" s="122"/>
      <c r="F313" s="123"/>
      <c r="G313" s="2"/>
      <c r="H313" s="2"/>
      <c r="I313" s="2"/>
      <c r="J313" s="12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21"/>
      <c r="B314" s="2"/>
      <c r="C314" s="2"/>
      <c r="D314" s="2"/>
      <c r="E314" s="122"/>
      <c r="F314" s="123"/>
      <c r="G314" s="2"/>
      <c r="H314" s="2"/>
      <c r="I314" s="2"/>
      <c r="J314" s="12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21"/>
      <c r="B315" s="2"/>
      <c r="C315" s="2"/>
      <c r="D315" s="2"/>
      <c r="E315" s="122"/>
      <c r="F315" s="123"/>
      <c r="G315" s="2"/>
      <c r="H315" s="2"/>
      <c r="I315" s="2"/>
      <c r="J315" s="12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21"/>
      <c r="B316" s="2"/>
      <c r="C316" s="2"/>
      <c r="D316" s="2"/>
      <c r="E316" s="122"/>
      <c r="F316" s="123"/>
      <c r="G316" s="2"/>
      <c r="H316" s="2"/>
      <c r="I316" s="2"/>
      <c r="J316" s="12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21"/>
      <c r="B317" s="2"/>
      <c r="C317" s="2"/>
      <c r="D317" s="2"/>
      <c r="E317" s="122"/>
      <c r="F317" s="123"/>
      <c r="G317" s="2"/>
      <c r="H317" s="2"/>
      <c r="I317" s="2"/>
      <c r="J317" s="12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21"/>
      <c r="B318" s="2"/>
      <c r="C318" s="2"/>
      <c r="D318" s="2"/>
      <c r="E318" s="122"/>
      <c r="F318" s="123"/>
      <c r="G318" s="2"/>
      <c r="H318" s="2"/>
      <c r="I318" s="2"/>
      <c r="J318" s="12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21"/>
      <c r="B319" s="2"/>
      <c r="C319" s="2"/>
      <c r="D319" s="2"/>
      <c r="E319" s="122"/>
      <c r="F319" s="123"/>
      <c r="G319" s="2"/>
      <c r="H319" s="2"/>
      <c r="I319" s="2"/>
      <c r="J319" s="12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21"/>
      <c r="B320" s="2"/>
      <c r="C320" s="2"/>
      <c r="D320" s="2"/>
      <c r="E320" s="122"/>
      <c r="F320" s="123"/>
      <c r="G320" s="2"/>
      <c r="H320" s="2"/>
      <c r="I320" s="2"/>
      <c r="J320" s="12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21"/>
      <c r="B321" s="2"/>
      <c r="C321" s="2"/>
      <c r="D321" s="2"/>
      <c r="E321" s="122"/>
      <c r="F321" s="123"/>
      <c r="G321" s="2"/>
      <c r="H321" s="2"/>
      <c r="I321" s="2"/>
      <c r="J321" s="12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21"/>
      <c r="B322" s="2"/>
      <c r="C322" s="2"/>
      <c r="D322" s="2"/>
      <c r="E322" s="122"/>
      <c r="F322" s="123"/>
      <c r="G322" s="2"/>
      <c r="H322" s="2"/>
      <c r="I322" s="2"/>
      <c r="J322" s="12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21"/>
      <c r="B323" s="2"/>
      <c r="C323" s="2"/>
      <c r="D323" s="2"/>
      <c r="E323" s="122"/>
      <c r="F323" s="123"/>
      <c r="G323" s="2"/>
      <c r="H323" s="2"/>
      <c r="I323" s="2"/>
      <c r="J323" s="12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21"/>
      <c r="B324" s="2"/>
      <c r="C324" s="2"/>
      <c r="D324" s="2"/>
      <c r="E324" s="122"/>
      <c r="F324" s="123"/>
      <c r="G324" s="2"/>
      <c r="H324" s="2"/>
      <c r="I324" s="2"/>
      <c r="J324" s="12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21"/>
      <c r="B325" s="2"/>
      <c r="C325" s="2"/>
      <c r="D325" s="2"/>
      <c r="E325" s="122"/>
      <c r="F325" s="123"/>
      <c r="G325" s="2"/>
      <c r="H325" s="2"/>
      <c r="I325" s="2"/>
      <c r="J325" s="12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21"/>
      <c r="B326" s="2"/>
      <c r="C326" s="2"/>
      <c r="D326" s="2"/>
      <c r="E326" s="122"/>
      <c r="F326" s="123"/>
      <c r="G326" s="2"/>
      <c r="H326" s="2"/>
      <c r="I326" s="2"/>
      <c r="J326" s="12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21"/>
      <c r="B327" s="2"/>
      <c r="C327" s="2"/>
      <c r="D327" s="2"/>
      <c r="E327" s="122"/>
      <c r="F327" s="123"/>
      <c r="G327" s="2"/>
      <c r="H327" s="2"/>
      <c r="I327" s="2"/>
      <c r="J327" s="12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21"/>
      <c r="B328" s="2"/>
      <c r="C328" s="2"/>
      <c r="D328" s="2"/>
      <c r="E328" s="122"/>
      <c r="F328" s="123"/>
      <c r="G328" s="2"/>
      <c r="H328" s="2"/>
      <c r="I328" s="2"/>
      <c r="J328" s="12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21"/>
      <c r="B329" s="2"/>
      <c r="C329" s="2"/>
      <c r="D329" s="2"/>
      <c r="E329" s="122"/>
      <c r="F329" s="123"/>
      <c r="G329" s="2"/>
      <c r="H329" s="2"/>
      <c r="I329" s="2"/>
      <c r="J329" s="12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21"/>
      <c r="B330" s="2"/>
      <c r="C330" s="2"/>
      <c r="D330" s="2"/>
      <c r="E330" s="122"/>
      <c r="F330" s="123"/>
      <c r="G330" s="2"/>
      <c r="H330" s="2"/>
      <c r="I330" s="2"/>
      <c r="J330" s="12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21"/>
      <c r="B331" s="2"/>
      <c r="C331" s="2"/>
      <c r="D331" s="2"/>
      <c r="E331" s="122"/>
      <c r="F331" s="123"/>
      <c r="G331" s="2"/>
      <c r="H331" s="2"/>
      <c r="I331" s="2"/>
      <c r="J331" s="12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21"/>
      <c r="B332" s="2"/>
      <c r="C332" s="2"/>
      <c r="D332" s="2"/>
      <c r="E332" s="122"/>
      <c r="F332" s="123"/>
      <c r="G332" s="2"/>
      <c r="H332" s="2"/>
      <c r="I332" s="2"/>
      <c r="J332" s="12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21"/>
      <c r="B333" s="2"/>
      <c r="C333" s="2"/>
      <c r="D333" s="2"/>
      <c r="E333" s="122"/>
      <c r="F333" s="123"/>
      <c r="G333" s="2"/>
      <c r="H333" s="2"/>
      <c r="I333" s="2"/>
      <c r="J333" s="12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21"/>
      <c r="B334" s="2"/>
      <c r="C334" s="2"/>
      <c r="D334" s="2"/>
      <c r="E334" s="122"/>
      <c r="F334" s="123"/>
      <c r="G334" s="2"/>
      <c r="H334" s="2"/>
      <c r="I334" s="2"/>
      <c r="J334" s="12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21"/>
      <c r="B335" s="2"/>
      <c r="C335" s="2"/>
      <c r="D335" s="2"/>
      <c r="E335" s="122"/>
      <c r="F335" s="123"/>
      <c r="G335" s="2"/>
      <c r="H335" s="2"/>
      <c r="I335" s="2"/>
      <c r="J335" s="12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21"/>
      <c r="B336" s="2"/>
      <c r="C336" s="2"/>
      <c r="D336" s="2"/>
      <c r="E336" s="122"/>
      <c r="F336" s="123"/>
      <c r="G336" s="2"/>
      <c r="H336" s="2"/>
      <c r="I336" s="2"/>
      <c r="J336" s="12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21"/>
      <c r="B337" s="2"/>
      <c r="C337" s="2"/>
      <c r="D337" s="2"/>
      <c r="E337" s="122"/>
      <c r="F337" s="123"/>
      <c r="G337" s="2"/>
      <c r="H337" s="2"/>
      <c r="I337" s="2"/>
      <c r="J337" s="12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21"/>
      <c r="B338" s="2"/>
      <c r="C338" s="2"/>
      <c r="D338" s="2"/>
      <c r="E338" s="122"/>
      <c r="F338" s="123"/>
      <c r="G338" s="2"/>
      <c r="H338" s="2"/>
      <c r="I338" s="2"/>
      <c r="J338" s="12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21"/>
      <c r="B339" s="2"/>
      <c r="C339" s="2"/>
      <c r="D339" s="2"/>
      <c r="E339" s="122"/>
      <c r="F339" s="123"/>
      <c r="G339" s="2"/>
      <c r="H339" s="2"/>
      <c r="I339" s="2"/>
      <c r="J339" s="12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21"/>
      <c r="B340" s="2"/>
      <c r="C340" s="2"/>
      <c r="D340" s="2"/>
      <c r="E340" s="122"/>
      <c r="F340" s="123"/>
      <c r="G340" s="2"/>
      <c r="H340" s="2"/>
      <c r="I340" s="2"/>
      <c r="J340" s="12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21"/>
      <c r="B341" s="2"/>
      <c r="C341" s="2"/>
      <c r="D341" s="2"/>
      <c r="E341" s="122"/>
      <c r="F341" s="123"/>
      <c r="G341" s="2"/>
      <c r="H341" s="2"/>
      <c r="I341" s="2"/>
      <c r="J341" s="12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21"/>
      <c r="B342" s="2"/>
      <c r="C342" s="2"/>
      <c r="D342" s="2"/>
      <c r="E342" s="122"/>
      <c r="F342" s="123"/>
      <c r="G342" s="2"/>
      <c r="H342" s="2"/>
      <c r="I342" s="2"/>
      <c r="J342" s="12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21"/>
      <c r="B343" s="2"/>
      <c r="C343" s="2"/>
      <c r="D343" s="2"/>
      <c r="E343" s="122"/>
      <c r="F343" s="123"/>
      <c r="G343" s="2"/>
      <c r="H343" s="2"/>
      <c r="I343" s="2"/>
      <c r="J343" s="12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21"/>
      <c r="B344" s="2"/>
      <c r="C344" s="2"/>
      <c r="D344" s="2"/>
      <c r="E344" s="122"/>
      <c r="F344" s="123"/>
      <c r="G344" s="2"/>
      <c r="H344" s="2"/>
      <c r="I344" s="2"/>
      <c r="J344" s="12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21"/>
      <c r="B345" s="2"/>
      <c r="C345" s="2"/>
      <c r="D345" s="2"/>
      <c r="E345" s="122"/>
      <c r="F345" s="123"/>
      <c r="G345" s="2"/>
      <c r="H345" s="2"/>
      <c r="I345" s="2"/>
      <c r="J345" s="12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21"/>
      <c r="B346" s="2"/>
      <c r="C346" s="2"/>
      <c r="D346" s="2"/>
      <c r="E346" s="122"/>
      <c r="F346" s="123"/>
      <c r="G346" s="2"/>
      <c r="H346" s="2"/>
      <c r="I346" s="2"/>
      <c r="J346" s="12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21"/>
      <c r="B347" s="2"/>
      <c r="C347" s="2"/>
      <c r="D347" s="2"/>
      <c r="E347" s="122"/>
      <c r="F347" s="123"/>
      <c r="G347" s="2"/>
      <c r="H347" s="2"/>
      <c r="I347" s="2"/>
      <c r="J347" s="12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21"/>
      <c r="B348" s="2"/>
      <c r="C348" s="2"/>
      <c r="D348" s="2"/>
      <c r="E348" s="122"/>
      <c r="F348" s="123"/>
      <c r="G348" s="2"/>
      <c r="H348" s="2"/>
      <c r="I348" s="2"/>
      <c r="J348" s="12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21"/>
      <c r="B349" s="2"/>
      <c r="C349" s="2"/>
      <c r="D349" s="2"/>
      <c r="E349" s="122"/>
      <c r="F349" s="123"/>
      <c r="G349" s="2"/>
      <c r="H349" s="2"/>
      <c r="I349" s="2"/>
      <c r="J349" s="12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21"/>
      <c r="B350" s="2"/>
      <c r="C350" s="2"/>
      <c r="D350" s="2"/>
      <c r="E350" s="122"/>
      <c r="F350" s="123"/>
      <c r="G350" s="2"/>
      <c r="H350" s="2"/>
      <c r="I350" s="2"/>
      <c r="J350" s="12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21"/>
      <c r="B351" s="2"/>
      <c r="C351" s="2"/>
      <c r="D351" s="2"/>
      <c r="E351" s="122"/>
      <c r="F351" s="123"/>
      <c r="G351" s="2"/>
      <c r="H351" s="2"/>
      <c r="I351" s="2"/>
      <c r="J351" s="12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21"/>
      <c r="B352" s="2"/>
      <c r="C352" s="2"/>
      <c r="D352" s="2"/>
      <c r="E352" s="122"/>
      <c r="F352" s="123"/>
      <c r="G352" s="2"/>
      <c r="H352" s="2"/>
      <c r="I352" s="2"/>
      <c r="J352" s="12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21"/>
      <c r="B353" s="2"/>
      <c r="C353" s="2"/>
      <c r="D353" s="2"/>
      <c r="E353" s="122"/>
      <c r="F353" s="123"/>
      <c r="G353" s="2"/>
      <c r="H353" s="2"/>
      <c r="I353" s="2"/>
      <c r="J353" s="12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21"/>
      <c r="B354" s="2"/>
      <c r="C354" s="2"/>
      <c r="D354" s="2"/>
      <c r="E354" s="122"/>
      <c r="F354" s="123"/>
      <c r="G354" s="2"/>
      <c r="H354" s="2"/>
      <c r="I354" s="2"/>
      <c r="J354" s="12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21"/>
      <c r="B355" s="2"/>
      <c r="C355" s="2"/>
      <c r="D355" s="2"/>
      <c r="E355" s="122"/>
      <c r="F355" s="123"/>
      <c r="G355" s="2"/>
      <c r="H355" s="2"/>
      <c r="I355" s="2"/>
      <c r="J355" s="12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21"/>
      <c r="B356" s="2"/>
      <c r="C356" s="2"/>
      <c r="D356" s="2"/>
      <c r="E356" s="122"/>
      <c r="F356" s="123"/>
      <c r="G356" s="2"/>
      <c r="H356" s="2"/>
      <c r="I356" s="2"/>
      <c r="J356" s="12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21"/>
      <c r="B357" s="2"/>
      <c r="C357" s="2"/>
      <c r="D357" s="2"/>
      <c r="E357" s="122"/>
      <c r="F357" s="123"/>
      <c r="G357" s="2"/>
      <c r="H357" s="2"/>
      <c r="I357" s="2"/>
      <c r="J357" s="12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21"/>
      <c r="B358" s="2"/>
      <c r="C358" s="2"/>
      <c r="D358" s="2"/>
      <c r="E358" s="122"/>
      <c r="F358" s="123"/>
      <c r="G358" s="2"/>
      <c r="H358" s="2"/>
      <c r="I358" s="2"/>
      <c r="J358" s="12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21"/>
      <c r="B359" s="2"/>
      <c r="C359" s="2"/>
      <c r="D359" s="2"/>
      <c r="E359" s="122"/>
      <c r="F359" s="123"/>
      <c r="G359" s="2"/>
      <c r="H359" s="2"/>
      <c r="I359" s="2"/>
      <c r="J359" s="12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21"/>
      <c r="B360" s="2"/>
      <c r="C360" s="2"/>
      <c r="D360" s="2"/>
      <c r="E360" s="122"/>
      <c r="F360" s="123"/>
      <c r="G360" s="2"/>
      <c r="H360" s="2"/>
      <c r="I360" s="2"/>
      <c r="J360" s="12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21"/>
      <c r="B361" s="2"/>
      <c r="C361" s="2"/>
      <c r="D361" s="2"/>
      <c r="E361" s="122"/>
      <c r="F361" s="123"/>
      <c r="G361" s="2"/>
      <c r="H361" s="2"/>
      <c r="I361" s="2"/>
      <c r="J361" s="12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21"/>
      <c r="B362" s="2"/>
      <c r="C362" s="2"/>
      <c r="D362" s="2"/>
      <c r="E362" s="122"/>
      <c r="F362" s="123"/>
      <c r="G362" s="2"/>
      <c r="H362" s="2"/>
      <c r="I362" s="2"/>
      <c r="J362" s="12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21"/>
      <c r="B363" s="2"/>
      <c r="C363" s="2"/>
      <c r="D363" s="2"/>
      <c r="E363" s="122"/>
      <c r="F363" s="123"/>
      <c r="G363" s="2"/>
      <c r="H363" s="2"/>
      <c r="I363" s="2"/>
      <c r="J363" s="12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21"/>
      <c r="B364" s="2"/>
      <c r="C364" s="2"/>
      <c r="D364" s="2"/>
      <c r="E364" s="122"/>
      <c r="F364" s="123"/>
      <c r="G364" s="2"/>
      <c r="H364" s="2"/>
      <c r="I364" s="2"/>
      <c r="J364" s="12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21"/>
      <c r="B365" s="2"/>
      <c r="C365" s="2"/>
      <c r="D365" s="2"/>
      <c r="E365" s="122"/>
      <c r="F365" s="123"/>
      <c r="G365" s="2"/>
      <c r="H365" s="2"/>
      <c r="I365" s="2"/>
      <c r="J365" s="12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21"/>
      <c r="B366" s="2"/>
      <c r="C366" s="2"/>
      <c r="D366" s="2"/>
      <c r="E366" s="122"/>
      <c r="F366" s="123"/>
      <c r="G366" s="2"/>
      <c r="H366" s="2"/>
      <c r="I366" s="2"/>
      <c r="J366" s="12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21"/>
      <c r="B367" s="2"/>
      <c r="C367" s="2"/>
      <c r="D367" s="2"/>
      <c r="E367" s="122"/>
      <c r="F367" s="123"/>
      <c r="G367" s="2"/>
      <c r="H367" s="2"/>
      <c r="I367" s="2"/>
      <c r="J367" s="12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21"/>
      <c r="B368" s="2"/>
      <c r="C368" s="2"/>
      <c r="D368" s="2"/>
      <c r="E368" s="122"/>
      <c r="F368" s="123"/>
      <c r="G368" s="2"/>
      <c r="H368" s="2"/>
      <c r="I368" s="2"/>
      <c r="J368" s="12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21"/>
      <c r="B369" s="2"/>
      <c r="C369" s="2"/>
      <c r="D369" s="2"/>
      <c r="E369" s="122"/>
      <c r="F369" s="123"/>
      <c r="G369" s="2"/>
      <c r="H369" s="2"/>
      <c r="I369" s="2"/>
      <c r="J369" s="12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21"/>
      <c r="B370" s="2"/>
      <c r="C370" s="2"/>
      <c r="D370" s="2"/>
      <c r="E370" s="122"/>
      <c r="F370" s="123"/>
      <c r="G370" s="2"/>
      <c r="H370" s="2"/>
      <c r="I370" s="2"/>
      <c r="J370" s="12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21"/>
      <c r="B371" s="2"/>
      <c r="C371" s="2"/>
      <c r="D371" s="2"/>
      <c r="E371" s="122"/>
      <c r="F371" s="123"/>
      <c r="G371" s="2"/>
      <c r="H371" s="2"/>
      <c r="I371" s="2"/>
      <c r="J371" s="12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21"/>
      <c r="B372" s="2"/>
      <c r="C372" s="2"/>
      <c r="D372" s="2"/>
      <c r="E372" s="122"/>
      <c r="F372" s="123"/>
      <c r="G372" s="2"/>
      <c r="H372" s="2"/>
      <c r="I372" s="2"/>
      <c r="J372" s="12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21"/>
      <c r="B373" s="2"/>
      <c r="C373" s="2"/>
      <c r="D373" s="2"/>
      <c r="E373" s="122"/>
      <c r="F373" s="123"/>
      <c r="G373" s="2"/>
      <c r="H373" s="2"/>
      <c r="I373" s="2"/>
      <c r="J373" s="12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21"/>
      <c r="B374" s="2"/>
      <c r="C374" s="2"/>
      <c r="D374" s="2"/>
      <c r="E374" s="122"/>
      <c r="F374" s="123"/>
      <c r="G374" s="2"/>
      <c r="H374" s="2"/>
      <c r="I374" s="2"/>
      <c r="J374" s="12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21"/>
      <c r="B375" s="2"/>
      <c r="C375" s="2"/>
      <c r="D375" s="2"/>
      <c r="E375" s="122"/>
      <c r="F375" s="123"/>
      <c r="G375" s="2"/>
      <c r="H375" s="2"/>
      <c r="I375" s="2"/>
      <c r="J375" s="12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21"/>
      <c r="B376" s="2"/>
      <c r="C376" s="2"/>
      <c r="D376" s="2"/>
      <c r="E376" s="122"/>
      <c r="F376" s="123"/>
      <c r="G376" s="2"/>
      <c r="H376" s="2"/>
      <c r="I376" s="2"/>
      <c r="J376" s="12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21"/>
      <c r="B377" s="2"/>
      <c r="C377" s="2"/>
      <c r="D377" s="2"/>
      <c r="E377" s="122"/>
      <c r="F377" s="123"/>
      <c r="G377" s="2"/>
      <c r="H377" s="2"/>
      <c r="I377" s="2"/>
      <c r="J377" s="12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21"/>
      <c r="B378" s="2"/>
      <c r="C378" s="2"/>
      <c r="D378" s="2"/>
      <c r="E378" s="122"/>
      <c r="F378" s="123"/>
      <c r="G378" s="2"/>
      <c r="H378" s="2"/>
      <c r="I378" s="2"/>
      <c r="J378" s="12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21"/>
      <c r="B379" s="2"/>
      <c r="C379" s="2"/>
      <c r="D379" s="2"/>
      <c r="E379" s="122"/>
      <c r="F379" s="123"/>
      <c r="G379" s="2"/>
      <c r="H379" s="2"/>
      <c r="I379" s="2"/>
      <c r="J379" s="12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21"/>
      <c r="B380" s="2"/>
      <c r="C380" s="2"/>
      <c r="D380" s="2"/>
      <c r="E380" s="122"/>
      <c r="F380" s="123"/>
      <c r="G380" s="2"/>
      <c r="H380" s="2"/>
      <c r="I380" s="2"/>
      <c r="J380" s="12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21"/>
      <c r="B381" s="2"/>
      <c r="C381" s="2"/>
      <c r="D381" s="2"/>
      <c r="E381" s="122"/>
      <c r="F381" s="123"/>
      <c r="G381" s="2"/>
      <c r="H381" s="2"/>
      <c r="I381" s="2"/>
      <c r="J381" s="12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21"/>
      <c r="B382" s="2"/>
      <c r="C382" s="2"/>
      <c r="D382" s="2"/>
      <c r="E382" s="122"/>
      <c r="F382" s="123"/>
      <c r="G382" s="2"/>
      <c r="H382" s="2"/>
      <c r="I382" s="2"/>
      <c r="J382" s="12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21"/>
      <c r="B383" s="2"/>
      <c r="C383" s="2"/>
      <c r="D383" s="2"/>
      <c r="E383" s="122"/>
      <c r="F383" s="123"/>
      <c r="G383" s="2"/>
      <c r="H383" s="2"/>
      <c r="I383" s="2"/>
      <c r="J383" s="12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21"/>
      <c r="B384" s="2"/>
      <c r="C384" s="2"/>
      <c r="D384" s="2"/>
      <c r="E384" s="122"/>
      <c r="F384" s="123"/>
      <c r="G384" s="2"/>
      <c r="H384" s="2"/>
      <c r="I384" s="2"/>
      <c r="J384" s="12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21"/>
      <c r="B385" s="2"/>
      <c r="C385" s="2"/>
      <c r="D385" s="2"/>
      <c r="E385" s="122"/>
      <c r="F385" s="123"/>
      <c r="G385" s="2"/>
      <c r="H385" s="2"/>
      <c r="I385" s="2"/>
      <c r="J385" s="12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21"/>
      <c r="B386" s="2"/>
      <c r="C386" s="2"/>
      <c r="D386" s="2"/>
      <c r="E386" s="122"/>
      <c r="F386" s="123"/>
      <c r="G386" s="2"/>
      <c r="H386" s="2"/>
      <c r="I386" s="2"/>
      <c r="J386" s="12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21"/>
      <c r="B387" s="2"/>
      <c r="C387" s="2"/>
      <c r="D387" s="2"/>
      <c r="E387" s="122"/>
      <c r="F387" s="123"/>
      <c r="G387" s="2"/>
      <c r="H387" s="2"/>
      <c r="I387" s="2"/>
      <c r="J387" s="12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21"/>
      <c r="B388" s="2"/>
      <c r="C388" s="2"/>
      <c r="D388" s="2"/>
      <c r="E388" s="122"/>
      <c r="F388" s="123"/>
      <c r="G388" s="2"/>
      <c r="H388" s="2"/>
      <c r="I388" s="2"/>
      <c r="J388" s="12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21"/>
      <c r="B389" s="2"/>
      <c r="C389" s="2"/>
      <c r="D389" s="2"/>
      <c r="E389" s="122"/>
      <c r="F389" s="123"/>
      <c r="G389" s="2"/>
      <c r="H389" s="2"/>
      <c r="I389" s="2"/>
      <c r="J389" s="12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21"/>
      <c r="B390" s="2"/>
      <c r="C390" s="2"/>
      <c r="D390" s="2"/>
      <c r="E390" s="122"/>
      <c r="F390" s="123"/>
      <c r="G390" s="2"/>
      <c r="H390" s="2"/>
      <c r="I390" s="2"/>
      <c r="J390" s="12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21"/>
      <c r="B391" s="2"/>
      <c r="C391" s="2"/>
      <c r="D391" s="2"/>
      <c r="E391" s="122"/>
      <c r="F391" s="123"/>
      <c r="G391" s="2"/>
      <c r="H391" s="2"/>
      <c r="I391" s="2"/>
      <c r="J391" s="12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21"/>
      <c r="B392" s="2"/>
      <c r="C392" s="2"/>
      <c r="D392" s="2"/>
      <c r="E392" s="122"/>
      <c r="F392" s="123"/>
      <c r="G392" s="2"/>
      <c r="H392" s="2"/>
      <c r="I392" s="2"/>
      <c r="J392" s="12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21"/>
      <c r="B393" s="2"/>
      <c r="C393" s="2"/>
      <c r="D393" s="2"/>
      <c r="E393" s="122"/>
      <c r="F393" s="123"/>
      <c r="G393" s="2"/>
      <c r="H393" s="2"/>
      <c r="I393" s="2"/>
      <c r="J393" s="12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21"/>
      <c r="B394" s="2"/>
      <c r="C394" s="2"/>
      <c r="D394" s="2"/>
      <c r="E394" s="122"/>
      <c r="F394" s="123"/>
      <c r="G394" s="2"/>
      <c r="H394" s="2"/>
      <c r="I394" s="2"/>
      <c r="J394" s="12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21"/>
      <c r="B395" s="2"/>
      <c r="C395" s="2"/>
      <c r="D395" s="2"/>
      <c r="E395" s="122"/>
      <c r="F395" s="123"/>
      <c r="G395" s="2"/>
      <c r="H395" s="2"/>
      <c r="I395" s="2"/>
      <c r="J395" s="12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21"/>
      <c r="B396" s="2"/>
      <c r="C396" s="2"/>
      <c r="D396" s="2"/>
      <c r="E396" s="122"/>
      <c r="F396" s="123"/>
      <c r="G396" s="2"/>
      <c r="H396" s="2"/>
      <c r="I396" s="2"/>
      <c r="J396" s="12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21"/>
      <c r="B397" s="2"/>
      <c r="C397" s="2"/>
      <c r="D397" s="2"/>
      <c r="E397" s="122"/>
      <c r="F397" s="123"/>
      <c r="G397" s="2"/>
      <c r="H397" s="2"/>
      <c r="I397" s="2"/>
      <c r="J397" s="12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21"/>
      <c r="B398" s="2"/>
      <c r="C398" s="2"/>
      <c r="D398" s="2"/>
      <c r="E398" s="122"/>
      <c r="F398" s="123"/>
      <c r="G398" s="2"/>
      <c r="H398" s="2"/>
      <c r="I398" s="2"/>
      <c r="J398" s="12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21"/>
      <c r="B399" s="2"/>
      <c r="C399" s="2"/>
      <c r="D399" s="2"/>
      <c r="E399" s="122"/>
      <c r="F399" s="123"/>
      <c r="G399" s="2"/>
      <c r="H399" s="2"/>
      <c r="I399" s="2"/>
      <c r="J399" s="12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21"/>
      <c r="B400" s="2"/>
      <c r="C400" s="2"/>
      <c r="D400" s="2"/>
      <c r="E400" s="122"/>
      <c r="F400" s="123"/>
      <c r="G400" s="2"/>
      <c r="H400" s="2"/>
      <c r="I400" s="2"/>
      <c r="J400" s="12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21"/>
      <c r="B401" s="2"/>
      <c r="C401" s="2"/>
      <c r="D401" s="2"/>
      <c r="E401" s="122"/>
      <c r="F401" s="123"/>
      <c r="G401" s="2"/>
      <c r="H401" s="2"/>
      <c r="I401" s="2"/>
      <c r="J401" s="12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21"/>
      <c r="B402" s="2"/>
      <c r="C402" s="2"/>
      <c r="D402" s="2"/>
      <c r="E402" s="122"/>
      <c r="F402" s="123"/>
      <c r="G402" s="2"/>
      <c r="H402" s="2"/>
      <c r="I402" s="2"/>
      <c r="J402" s="12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21"/>
      <c r="B403" s="2"/>
      <c r="C403" s="2"/>
      <c r="D403" s="2"/>
      <c r="E403" s="122"/>
      <c r="F403" s="123"/>
      <c r="G403" s="2"/>
      <c r="H403" s="2"/>
      <c r="I403" s="2"/>
      <c r="J403" s="12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21"/>
      <c r="B404" s="2"/>
      <c r="C404" s="2"/>
      <c r="D404" s="2"/>
      <c r="E404" s="122"/>
      <c r="F404" s="123"/>
      <c r="G404" s="2"/>
      <c r="H404" s="2"/>
      <c r="I404" s="2"/>
      <c r="J404" s="12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21"/>
      <c r="B405" s="2"/>
      <c r="C405" s="2"/>
      <c r="D405" s="2"/>
      <c r="E405" s="122"/>
      <c r="F405" s="123"/>
      <c r="G405" s="2"/>
      <c r="H405" s="2"/>
      <c r="I405" s="2"/>
      <c r="J405" s="12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21"/>
      <c r="B406" s="2"/>
      <c r="C406" s="2"/>
      <c r="D406" s="2"/>
      <c r="E406" s="122"/>
      <c r="F406" s="123"/>
      <c r="G406" s="2"/>
      <c r="H406" s="2"/>
      <c r="I406" s="2"/>
      <c r="J406" s="12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21"/>
      <c r="B407" s="2"/>
      <c r="C407" s="2"/>
      <c r="D407" s="2"/>
      <c r="E407" s="122"/>
      <c r="F407" s="123"/>
      <c r="G407" s="2"/>
      <c r="H407" s="2"/>
      <c r="I407" s="2"/>
      <c r="J407" s="12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21"/>
      <c r="B408" s="2"/>
      <c r="C408" s="2"/>
      <c r="D408" s="2"/>
      <c r="E408" s="122"/>
      <c r="F408" s="123"/>
      <c r="G408" s="2"/>
      <c r="H408" s="2"/>
      <c r="I408" s="2"/>
      <c r="J408" s="12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21"/>
      <c r="B409" s="2"/>
      <c r="C409" s="2"/>
      <c r="D409" s="2"/>
      <c r="E409" s="122"/>
      <c r="F409" s="123"/>
      <c r="G409" s="2"/>
      <c r="H409" s="2"/>
      <c r="I409" s="2"/>
      <c r="J409" s="12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21"/>
      <c r="B410" s="2"/>
      <c r="C410" s="2"/>
      <c r="D410" s="2"/>
      <c r="E410" s="122"/>
      <c r="F410" s="123"/>
      <c r="G410" s="2"/>
      <c r="H410" s="2"/>
      <c r="I410" s="2"/>
      <c r="J410" s="12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21"/>
      <c r="B411" s="2"/>
      <c r="C411" s="2"/>
      <c r="D411" s="2"/>
      <c r="E411" s="122"/>
      <c r="F411" s="123"/>
      <c r="G411" s="2"/>
      <c r="H411" s="2"/>
      <c r="I411" s="2"/>
      <c r="J411" s="12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21"/>
      <c r="B412" s="2"/>
      <c r="C412" s="2"/>
      <c r="D412" s="2"/>
      <c r="E412" s="122"/>
      <c r="F412" s="123"/>
      <c r="G412" s="2"/>
      <c r="H412" s="2"/>
      <c r="I412" s="2"/>
      <c r="J412" s="12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21"/>
      <c r="B413" s="2"/>
      <c r="C413" s="2"/>
      <c r="D413" s="2"/>
      <c r="E413" s="122"/>
      <c r="F413" s="123"/>
      <c r="G413" s="2"/>
      <c r="H413" s="2"/>
      <c r="I413" s="2"/>
      <c r="J413" s="12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21"/>
      <c r="B414" s="2"/>
      <c r="C414" s="2"/>
      <c r="D414" s="2"/>
      <c r="E414" s="122"/>
      <c r="F414" s="123"/>
      <c r="G414" s="2"/>
      <c r="H414" s="2"/>
      <c r="I414" s="2"/>
      <c r="J414" s="12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21"/>
      <c r="B415" s="2"/>
      <c r="C415" s="2"/>
      <c r="D415" s="2"/>
      <c r="E415" s="122"/>
      <c r="F415" s="123"/>
      <c r="G415" s="2"/>
      <c r="H415" s="2"/>
      <c r="I415" s="2"/>
      <c r="J415" s="12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21"/>
      <c r="B416" s="2"/>
      <c r="C416" s="2"/>
      <c r="D416" s="2"/>
      <c r="E416" s="122"/>
      <c r="F416" s="123"/>
      <c r="G416" s="2"/>
      <c r="H416" s="2"/>
      <c r="I416" s="2"/>
      <c r="J416" s="12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21"/>
      <c r="B417" s="2"/>
      <c r="C417" s="2"/>
      <c r="D417" s="2"/>
      <c r="E417" s="122"/>
      <c r="F417" s="123"/>
      <c r="G417" s="2"/>
      <c r="H417" s="2"/>
      <c r="I417" s="2"/>
      <c r="J417" s="12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21"/>
      <c r="B418" s="2"/>
      <c r="C418" s="2"/>
      <c r="D418" s="2"/>
      <c r="E418" s="122"/>
      <c r="F418" s="123"/>
      <c r="G418" s="2"/>
      <c r="H418" s="2"/>
      <c r="I418" s="2"/>
      <c r="J418" s="12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21"/>
      <c r="B419" s="2"/>
      <c r="C419" s="2"/>
      <c r="D419" s="2"/>
      <c r="E419" s="122"/>
      <c r="F419" s="123"/>
      <c r="G419" s="2"/>
      <c r="H419" s="2"/>
      <c r="I419" s="2"/>
      <c r="J419" s="12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21"/>
      <c r="B420" s="2"/>
      <c r="C420" s="2"/>
      <c r="D420" s="2"/>
      <c r="E420" s="122"/>
      <c r="F420" s="123"/>
      <c r="G420" s="2"/>
      <c r="H420" s="2"/>
      <c r="I420" s="2"/>
      <c r="J420" s="12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21"/>
      <c r="B421" s="2"/>
      <c r="C421" s="2"/>
      <c r="D421" s="2"/>
      <c r="E421" s="122"/>
      <c r="F421" s="123"/>
      <c r="G421" s="2"/>
      <c r="H421" s="2"/>
      <c r="I421" s="2"/>
      <c r="J421" s="12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21"/>
      <c r="B422" s="2"/>
      <c r="C422" s="2"/>
      <c r="D422" s="2"/>
      <c r="E422" s="122"/>
      <c r="F422" s="123"/>
      <c r="G422" s="2"/>
      <c r="H422" s="2"/>
      <c r="I422" s="2"/>
      <c r="J422" s="12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21"/>
      <c r="B423" s="2"/>
      <c r="C423" s="2"/>
      <c r="D423" s="2"/>
      <c r="E423" s="122"/>
      <c r="F423" s="123"/>
      <c r="G423" s="2"/>
      <c r="H423" s="2"/>
      <c r="I423" s="2"/>
      <c r="J423" s="12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21"/>
      <c r="B424" s="2"/>
      <c r="C424" s="2"/>
      <c r="D424" s="2"/>
      <c r="E424" s="122"/>
      <c r="F424" s="123"/>
      <c r="G424" s="2"/>
      <c r="H424" s="2"/>
      <c r="I424" s="2"/>
      <c r="J424" s="12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21"/>
      <c r="B425" s="2"/>
      <c r="C425" s="2"/>
      <c r="D425" s="2"/>
      <c r="E425" s="122"/>
      <c r="F425" s="123"/>
      <c r="G425" s="2"/>
      <c r="H425" s="2"/>
      <c r="I425" s="2"/>
      <c r="J425" s="12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21"/>
      <c r="B426" s="2"/>
      <c r="C426" s="2"/>
      <c r="D426" s="2"/>
      <c r="E426" s="122"/>
      <c r="F426" s="123"/>
      <c r="G426" s="2"/>
      <c r="H426" s="2"/>
      <c r="I426" s="2"/>
      <c r="J426" s="12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21"/>
      <c r="B427" s="2"/>
      <c r="C427" s="2"/>
      <c r="D427" s="2"/>
      <c r="E427" s="122"/>
      <c r="F427" s="123"/>
      <c r="G427" s="2"/>
      <c r="H427" s="2"/>
      <c r="I427" s="2"/>
      <c r="J427" s="12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21"/>
      <c r="B428" s="2"/>
      <c r="C428" s="2"/>
      <c r="D428" s="2"/>
      <c r="E428" s="122"/>
      <c r="F428" s="123"/>
      <c r="G428" s="2"/>
      <c r="H428" s="2"/>
      <c r="I428" s="2"/>
      <c r="J428" s="12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21"/>
      <c r="B429" s="2"/>
      <c r="C429" s="2"/>
      <c r="D429" s="2"/>
      <c r="E429" s="122"/>
      <c r="F429" s="123"/>
      <c r="G429" s="2"/>
      <c r="H429" s="2"/>
      <c r="I429" s="2"/>
      <c r="J429" s="12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21"/>
      <c r="B430" s="2"/>
      <c r="C430" s="2"/>
      <c r="D430" s="2"/>
      <c r="E430" s="122"/>
      <c r="F430" s="123"/>
      <c r="G430" s="2"/>
      <c r="H430" s="2"/>
      <c r="I430" s="2"/>
      <c r="J430" s="12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21"/>
      <c r="B431" s="2"/>
      <c r="C431" s="2"/>
      <c r="D431" s="2"/>
      <c r="E431" s="122"/>
      <c r="F431" s="123"/>
      <c r="G431" s="2"/>
      <c r="H431" s="2"/>
      <c r="I431" s="2"/>
      <c r="J431" s="12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21"/>
      <c r="B432" s="2"/>
      <c r="C432" s="2"/>
      <c r="D432" s="2"/>
      <c r="E432" s="122"/>
      <c r="F432" s="123"/>
      <c r="G432" s="2"/>
      <c r="H432" s="2"/>
      <c r="I432" s="2"/>
      <c r="J432" s="12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21"/>
      <c r="B433" s="2"/>
      <c r="C433" s="2"/>
      <c r="D433" s="2"/>
      <c r="E433" s="122"/>
      <c r="F433" s="123"/>
      <c r="G433" s="2"/>
      <c r="H433" s="2"/>
      <c r="I433" s="2"/>
      <c r="J433" s="12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21"/>
      <c r="B434" s="2"/>
      <c r="C434" s="2"/>
      <c r="D434" s="2"/>
      <c r="E434" s="122"/>
      <c r="F434" s="123"/>
      <c r="G434" s="2"/>
      <c r="H434" s="2"/>
      <c r="I434" s="2"/>
      <c r="J434" s="12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21"/>
      <c r="B435" s="2"/>
      <c r="C435" s="2"/>
      <c r="D435" s="2"/>
      <c r="E435" s="122"/>
      <c r="F435" s="123"/>
      <c r="G435" s="2"/>
      <c r="H435" s="2"/>
      <c r="I435" s="2"/>
      <c r="J435" s="12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21"/>
      <c r="B436" s="2"/>
      <c r="C436" s="2"/>
      <c r="D436" s="2"/>
      <c r="E436" s="122"/>
      <c r="F436" s="123"/>
      <c r="G436" s="2"/>
      <c r="H436" s="2"/>
      <c r="I436" s="2"/>
      <c r="J436" s="12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21"/>
      <c r="B437" s="2"/>
      <c r="C437" s="2"/>
      <c r="D437" s="2"/>
      <c r="E437" s="122"/>
      <c r="F437" s="123"/>
      <c r="G437" s="2"/>
      <c r="H437" s="2"/>
      <c r="I437" s="2"/>
      <c r="J437" s="12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21"/>
      <c r="B438" s="2"/>
      <c r="C438" s="2"/>
      <c r="D438" s="2"/>
      <c r="E438" s="122"/>
      <c r="F438" s="123"/>
      <c r="G438" s="2"/>
      <c r="H438" s="2"/>
      <c r="I438" s="2"/>
      <c r="J438" s="12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21"/>
      <c r="B439" s="2"/>
      <c r="C439" s="2"/>
      <c r="D439" s="2"/>
      <c r="E439" s="122"/>
      <c r="F439" s="123"/>
      <c r="G439" s="2"/>
      <c r="H439" s="2"/>
      <c r="I439" s="2"/>
      <c r="J439" s="12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21"/>
      <c r="B440" s="2"/>
      <c r="C440" s="2"/>
      <c r="D440" s="2"/>
      <c r="E440" s="122"/>
      <c r="F440" s="123"/>
      <c r="G440" s="2"/>
      <c r="H440" s="2"/>
      <c r="I440" s="2"/>
      <c r="J440" s="12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21"/>
      <c r="B441" s="2"/>
      <c r="C441" s="2"/>
      <c r="D441" s="2"/>
      <c r="E441" s="122"/>
      <c r="F441" s="123"/>
      <c r="G441" s="2"/>
      <c r="H441" s="2"/>
      <c r="I441" s="2"/>
      <c r="J441" s="12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21"/>
      <c r="B442" s="2"/>
      <c r="C442" s="2"/>
      <c r="D442" s="2"/>
      <c r="E442" s="122"/>
      <c r="F442" s="123"/>
      <c r="G442" s="2"/>
      <c r="H442" s="2"/>
      <c r="I442" s="2"/>
      <c r="J442" s="12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21"/>
      <c r="B443" s="2"/>
      <c r="C443" s="2"/>
      <c r="D443" s="2"/>
      <c r="E443" s="122"/>
      <c r="F443" s="123"/>
      <c r="G443" s="2"/>
      <c r="H443" s="2"/>
      <c r="I443" s="2"/>
      <c r="J443" s="12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21"/>
      <c r="B444" s="2"/>
      <c r="C444" s="2"/>
      <c r="D444" s="2"/>
      <c r="E444" s="122"/>
      <c r="F444" s="123"/>
      <c r="G444" s="2"/>
      <c r="H444" s="2"/>
      <c r="I444" s="2"/>
      <c r="J444" s="12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21"/>
      <c r="B445" s="2"/>
      <c r="C445" s="2"/>
      <c r="D445" s="2"/>
      <c r="E445" s="122"/>
      <c r="F445" s="123"/>
      <c r="G445" s="2"/>
      <c r="H445" s="2"/>
      <c r="I445" s="2"/>
      <c r="J445" s="12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21"/>
      <c r="B446" s="2"/>
      <c r="C446" s="2"/>
      <c r="D446" s="2"/>
      <c r="E446" s="122"/>
      <c r="F446" s="123"/>
      <c r="G446" s="2"/>
      <c r="H446" s="2"/>
      <c r="I446" s="2"/>
      <c r="J446" s="12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21"/>
      <c r="B447" s="2"/>
      <c r="C447" s="2"/>
      <c r="D447" s="2"/>
      <c r="E447" s="122"/>
      <c r="F447" s="123"/>
      <c r="G447" s="2"/>
      <c r="H447" s="2"/>
      <c r="I447" s="2"/>
      <c r="J447" s="12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21"/>
      <c r="B448" s="2"/>
      <c r="C448" s="2"/>
      <c r="D448" s="2"/>
      <c r="E448" s="122"/>
      <c r="F448" s="123"/>
      <c r="G448" s="2"/>
      <c r="H448" s="2"/>
      <c r="I448" s="2"/>
      <c r="J448" s="12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21"/>
      <c r="B449" s="2"/>
      <c r="C449" s="2"/>
      <c r="D449" s="2"/>
      <c r="E449" s="122"/>
      <c r="F449" s="123"/>
      <c r="G449" s="2"/>
      <c r="H449" s="2"/>
      <c r="I449" s="2"/>
      <c r="J449" s="12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21"/>
      <c r="B450" s="2"/>
      <c r="C450" s="2"/>
      <c r="D450" s="2"/>
      <c r="E450" s="122"/>
      <c r="F450" s="123"/>
      <c r="G450" s="2"/>
      <c r="H450" s="2"/>
      <c r="I450" s="2"/>
      <c r="J450" s="12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21"/>
      <c r="B451" s="2"/>
      <c r="C451" s="2"/>
      <c r="D451" s="2"/>
      <c r="E451" s="122"/>
      <c r="F451" s="123"/>
      <c r="G451" s="2"/>
      <c r="H451" s="2"/>
      <c r="I451" s="2"/>
      <c r="J451" s="12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21"/>
      <c r="B452" s="2"/>
      <c r="C452" s="2"/>
      <c r="D452" s="2"/>
      <c r="E452" s="122"/>
      <c r="F452" s="123"/>
      <c r="G452" s="2"/>
      <c r="H452" s="2"/>
      <c r="I452" s="2"/>
      <c r="J452" s="12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21"/>
      <c r="B453" s="2"/>
      <c r="C453" s="2"/>
      <c r="D453" s="2"/>
      <c r="E453" s="122"/>
      <c r="F453" s="123"/>
      <c r="G453" s="2"/>
      <c r="H453" s="2"/>
      <c r="I453" s="2"/>
      <c r="J453" s="12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21"/>
      <c r="B454" s="2"/>
      <c r="C454" s="2"/>
      <c r="D454" s="2"/>
      <c r="E454" s="122"/>
      <c r="F454" s="123"/>
      <c r="G454" s="2"/>
      <c r="H454" s="2"/>
      <c r="I454" s="2"/>
      <c r="J454" s="12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21"/>
      <c r="B455" s="2"/>
      <c r="C455" s="2"/>
      <c r="D455" s="2"/>
      <c r="E455" s="122"/>
      <c r="F455" s="123"/>
      <c r="G455" s="2"/>
      <c r="H455" s="2"/>
      <c r="I455" s="2"/>
      <c r="J455" s="12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21"/>
      <c r="B456" s="2"/>
      <c r="C456" s="2"/>
      <c r="D456" s="2"/>
      <c r="E456" s="122"/>
      <c r="F456" s="123"/>
      <c r="G456" s="2"/>
      <c r="H456" s="2"/>
      <c r="I456" s="2"/>
      <c r="J456" s="12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21"/>
      <c r="B457" s="2"/>
      <c r="C457" s="2"/>
      <c r="D457" s="2"/>
      <c r="E457" s="122"/>
      <c r="F457" s="123"/>
      <c r="G457" s="2"/>
      <c r="H457" s="2"/>
      <c r="I457" s="2"/>
      <c r="J457" s="12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21"/>
      <c r="B458" s="2"/>
      <c r="C458" s="2"/>
      <c r="D458" s="2"/>
      <c r="E458" s="122"/>
      <c r="F458" s="123"/>
      <c r="G458" s="2"/>
      <c r="H458" s="2"/>
      <c r="I458" s="2"/>
      <c r="J458" s="12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21"/>
      <c r="B459" s="2"/>
      <c r="C459" s="2"/>
      <c r="D459" s="2"/>
      <c r="E459" s="122"/>
      <c r="F459" s="123"/>
      <c r="G459" s="2"/>
      <c r="H459" s="2"/>
      <c r="I459" s="2"/>
      <c r="J459" s="12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21"/>
      <c r="B460" s="2"/>
      <c r="C460" s="2"/>
      <c r="D460" s="2"/>
      <c r="E460" s="122"/>
      <c r="F460" s="123"/>
      <c r="G460" s="2"/>
      <c r="H460" s="2"/>
      <c r="I460" s="2"/>
      <c r="J460" s="12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21"/>
      <c r="B461" s="2"/>
      <c r="C461" s="2"/>
      <c r="D461" s="2"/>
      <c r="E461" s="122"/>
      <c r="F461" s="123"/>
      <c r="G461" s="2"/>
      <c r="H461" s="2"/>
      <c r="I461" s="2"/>
      <c r="J461" s="12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21"/>
      <c r="B462" s="2"/>
      <c r="C462" s="2"/>
      <c r="D462" s="2"/>
      <c r="E462" s="122"/>
      <c r="F462" s="123"/>
      <c r="G462" s="2"/>
      <c r="H462" s="2"/>
      <c r="I462" s="2"/>
      <c r="J462" s="12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21"/>
      <c r="B463" s="2"/>
      <c r="C463" s="2"/>
      <c r="D463" s="2"/>
      <c r="E463" s="122"/>
      <c r="F463" s="123"/>
      <c r="G463" s="2"/>
      <c r="H463" s="2"/>
      <c r="I463" s="2"/>
      <c r="J463" s="12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21"/>
      <c r="B464" s="2"/>
      <c r="C464" s="2"/>
      <c r="D464" s="2"/>
      <c r="E464" s="122"/>
      <c r="F464" s="123"/>
      <c r="G464" s="2"/>
      <c r="H464" s="2"/>
      <c r="I464" s="2"/>
      <c r="J464" s="12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21"/>
      <c r="B465" s="2"/>
      <c r="C465" s="2"/>
      <c r="D465" s="2"/>
      <c r="E465" s="122"/>
      <c r="F465" s="123"/>
      <c r="G465" s="2"/>
      <c r="H465" s="2"/>
      <c r="I465" s="2"/>
      <c r="J465" s="12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21"/>
      <c r="B466" s="2"/>
      <c r="C466" s="2"/>
      <c r="D466" s="2"/>
      <c r="E466" s="122"/>
      <c r="F466" s="123"/>
      <c r="G466" s="2"/>
      <c r="H466" s="2"/>
      <c r="I466" s="2"/>
      <c r="J466" s="12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21"/>
      <c r="B467" s="2"/>
      <c r="C467" s="2"/>
      <c r="D467" s="2"/>
      <c r="E467" s="122"/>
      <c r="F467" s="123"/>
      <c r="G467" s="2"/>
      <c r="H467" s="2"/>
      <c r="I467" s="2"/>
      <c r="J467" s="12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21"/>
      <c r="B468" s="2"/>
      <c r="C468" s="2"/>
      <c r="D468" s="2"/>
      <c r="E468" s="122"/>
      <c r="F468" s="123"/>
      <c r="G468" s="2"/>
      <c r="H468" s="2"/>
      <c r="I468" s="2"/>
      <c r="J468" s="12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21"/>
      <c r="B469" s="2"/>
      <c r="C469" s="2"/>
      <c r="D469" s="2"/>
      <c r="E469" s="122"/>
      <c r="F469" s="123"/>
      <c r="G469" s="2"/>
      <c r="H469" s="2"/>
      <c r="I469" s="2"/>
      <c r="J469" s="12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21"/>
      <c r="B470" s="2"/>
      <c r="C470" s="2"/>
      <c r="D470" s="2"/>
      <c r="E470" s="122"/>
      <c r="F470" s="123"/>
      <c r="G470" s="2"/>
      <c r="H470" s="2"/>
      <c r="I470" s="2"/>
      <c r="J470" s="12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21"/>
      <c r="B471" s="2"/>
      <c r="C471" s="2"/>
      <c r="D471" s="2"/>
      <c r="E471" s="122"/>
      <c r="F471" s="123"/>
      <c r="G471" s="2"/>
      <c r="H471" s="2"/>
      <c r="I471" s="2"/>
      <c r="J471" s="12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21"/>
      <c r="B472" s="2"/>
      <c r="C472" s="2"/>
      <c r="D472" s="2"/>
      <c r="E472" s="122"/>
      <c r="F472" s="123"/>
      <c r="G472" s="2"/>
      <c r="H472" s="2"/>
      <c r="I472" s="2"/>
      <c r="J472" s="12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21"/>
      <c r="B473" s="2"/>
      <c r="C473" s="2"/>
      <c r="D473" s="2"/>
      <c r="E473" s="122"/>
      <c r="F473" s="123"/>
      <c r="G473" s="2"/>
      <c r="H473" s="2"/>
      <c r="I473" s="2"/>
      <c r="J473" s="12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21"/>
      <c r="B474" s="2"/>
      <c r="C474" s="2"/>
      <c r="D474" s="2"/>
      <c r="E474" s="122"/>
      <c r="F474" s="123"/>
      <c r="G474" s="2"/>
      <c r="H474" s="2"/>
      <c r="I474" s="2"/>
      <c r="J474" s="12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21"/>
      <c r="B475" s="2"/>
      <c r="C475" s="2"/>
      <c r="D475" s="2"/>
      <c r="E475" s="122"/>
      <c r="F475" s="123"/>
      <c r="G475" s="2"/>
      <c r="H475" s="2"/>
      <c r="I475" s="2"/>
      <c r="J475" s="12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21"/>
      <c r="B476" s="2"/>
      <c r="C476" s="2"/>
      <c r="D476" s="2"/>
      <c r="E476" s="122"/>
      <c r="F476" s="123"/>
      <c r="G476" s="2"/>
      <c r="H476" s="2"/>
      <c r="I476" s="2"/>
      <c r="J476" s="12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21"/>
      <c r="B477" s="2"/>
      <c r="C477" s="2"/>
      <c r="D477" s="2"/>
      <c r="E477" s="122"/>
      <c r="F477" s="123"/>
      <c r="G477" s="2"/>
      <c r="H477" s="2"/>
      <c r="I477" s="2"/>
      <c r="J477" s="12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21"/>
      <c r="B478" s="2"/>
      <c r="C478" s="2"/>
      <c r="D478" s="2"/>
      <c r="E478" s="122"/>
      <c r="F478" s="123"/>
      <c r="G478" s="2"/>
      <c r="H478" s="2"/>
      <c r="I478" s="2"/>
      <c r="J478" s="12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21"/>
      <c r="B479" s="2"/>
      <c r="C479" s="2"/>
      <c r="D479" s="2"/>
      <c r="E479" s="122"/>
      <c r="F479" s="123"/>
      <c r="G479" s="2"/>
      <c r="H479" s="2"/>
      <c r="I479" s="2"/>
      <c r="J479" s="12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21"/>
      <c r="B480" s="2"/>
      <c r="C480" s="2"/>
      <c r="D480" s="2"/>
      <c r="E480" s="122"/>
      <c r="F480" s="123"/>
      <c r="G480" s="2"/>
      <c r="H480" s="2"/>
      <c r="I480" s="2"/>
      <c r="J480" s="12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21"/>
      <c r="B481" s="2"/>
      <c r="C481" s="2"/>
      <c r="D481" s="2"/>
      <c r="E481" s="122"/>
      <c r="F481" s="123"/>
      <c r="G481" s="2"/>
      <c r="H481" s="2"/>
      <c r="I481" s="2"/>
      <c r="J481" s="12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21"/>
      <c r="B482" s="2"/>
      <c r="C482" s="2"/>
      <c r="D482" s="2"/>
      <c r="E482" s="122"/>
      <c r="F482" s="123"/>
      <c r="G482" s="2"/>
      <c r="H482" s="2"/>
      <c r="I482" s="2"/>
      <c r="J482" s="12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21"/>
      <c r="B483" s="2"/>
      <c r="C483" s="2"/>
      <c r="D483" s="2"/>
      <c r="E483" s="122"/>
      <c r="F483" s="123"/>
      <c r="G483" s="2"/>
      <c r="H483" s="2"/>
      <c r="I483" s="2"/>
      <c r="J483" s="12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21"/>
      <c r="B484" s="2"/>
      <c r="C484" s="2"/>
      <c r="D484" s="2"/>
      <c r="E484" s="122"/>
      <c r="F484" s="123"/>
      <c r="G484" s="2"/>
      <c r="H484" s="2"/>
      <c r="I484" s="2"/>
      <c r="J484" s="12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21"/>
      <c r="B485" s="2"/>
      <c r="C485" s="2"/>
      <c r="D485" s="2"/>
      <c r="E485" s="122"/>
      <c r="F485" s="123"/>
      <c r="G485" s="2"/>
      <c r="H485" s="2"/>
      <c r="I485" s="2"/>
      <c r="J485" s="12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21"/>
      <c r="B486" s="2"/>
      <c r="C486" s="2"/>
      <c r="D486" s="2"/>
      <c r="E486" s="122"/>
      <c r="F486" s="123"/>
      <c r="G486" s="2"/>
      <c r="H486" s="2"/>
      <c r="I486" s="2"/>
      <c r="J486" s="12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21"/>
      <c r="B487" s="2"/>
      <c r="C487" s="2"/>
      <c r="D487" s="2"/>
      <c r="E487" s="122"/>
      <c r="F487" s="123"/>
      <c r="G487" s="2"/>
      <c r="H487" s="2"/>
      <c r="I487" s="2"/>
      <c r="J487" s="12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21"/>
      <c r="B488" s="2"/>
      <c r="C488" s="2"/>
      <c r="D488" s="2"/>
      <c r="E488" s="122"/>
      <c r="F488" s="123"/>
      <c r="G488" s="2"/>
      <c r="H488" s="2"/>
      <c r="I488" s="2"/>
      <c r="J488" s="12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21"/>
      <c r="B489" s="2"/>
      <c r="C489" s="2"/>
      <c r="D489" s="2"/>
      <c r="E489" s="122"/>
      <c r="F489" s="123"/>
      <c r="G489" s="2"/>
      <c r="H489" s="2"/>
      <c r="I489" s="2"/>
      <c r="J489" s="12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21"/>
      <c r="B490" s="2"/>
      <c r="C490" s="2"/>
      <c r="D490" s="2"/>
      <c r="E490" s="122"/>
      <c r="F490" s="123"/>
      <c r="G490" s="2"/>
      <c r="H490" s="2"/>
      <c r="I490" s="2"/>
      <c r="J490" s="12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21"/>
      <c r="B491" s="2"/>
      <c r="C491" s="2"/>
      <c r="D491" s="2"/>
      <c r="E491" s="122"/>
      <c r="F491" s="123"/>
      <c r="G491" s="2"/>
      <c r="H491" s="2"/>
      <c r="I491" s="2"/>
      <c r="J491" s="12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21"/>
      <c r="B492" s="2"/>
      <c r="C492" s="2"/>
      <c r="D492" s="2"/>
      <c r="E492" s="122"/>
      <c r="F492" s="123"/>
      <c r="G492" s="2"/>
      <c r="H492" s="2"/>
      <c r="I492" s="2"/>
      <c r="J492" s="12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21"/>
      <c r="B493" s="2"/>
      <c r="C493" s="2"/>
      <c r="D493" s="2"/>
      <c r="E493" s="122"/>
      <c r="F493" s="123"/>
      <c r="G493" s="2"/>
      <c r="H493" s="2"/>
      <c r="I493" s="2"/>
      <c r="J493" s="12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21"/>
      <c r="B494" s="2"/>
      <c r="C494" s="2"/>
      <c r="D494" s="2"/>
      <c r="E494" s="122"/>
      <c r="F494" s="123"/>
      <c r="G494" s="2"/>
      <c r="H494" s="2"/>
      <c r="I494" s="2"/>
      <c r="J494" s="12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21"/>
      <c r="B495" s="2"/>
      <c r="C495" s="2"/>
      <c r="D495" s="2"/>
      <c r="E495" s="122"/>
      <c r="F495" s="123"/>
      <c r="G495" s="2"/>
      <c r="H495" s="2"/>
      <c r="I495" s="2"/>
      <c r="J495" s="12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21"/>
      <c r="B496" s="2"/>
      <c r="C496" s="2"/>
      <c r="D496" s="2"/>
      <c r="E496" s="122"/>
      <c r="F496" s="123"/>
      <c r="G496" s="2"/>
      <c r="H496" s="2"/>
      <c r="I496" s="2"/>
      <c r="J496" s="12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21"/>
      <c r="B497" s="2"/>
      <c r="C497" s="2"/>
      <c r="D497" s="2"/>
      <c r="E497" s="122"/>
      <c r="F497" s="123"/>
      <c r="G497" s="2"/>
      <c r="H497" s="2"/>
      <c r="I497" s="2"/>
      <c r="J497" s="12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21"/>
      <c r="B498" s="2"/>
      <c r="C498" s="2"/>
      <c r="D498" s="2"/>
      <c r="E498" s="122"/>
      <c r="F498" s="123"/>
      <c r="G498" s="2"/>
      <c r="H498" s="2"/>
      <c r="I498" s="2"/>
      <c r="J498" s="12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21"/>
      <c r="B499" s="2"/>
      <c r="C499" s="2"/>
      <c r="D499" s="2"/>
      <c r="E499" s="122"/>
      <c r="F499" s="123"/>
      <c r="G499" s="2"/>
      <c r="H499" s="2"/>
      <c r="I499" s="2"/>
      <c r="J499" s="12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21"/>
      <c r="B500" s="2"/>
      <c r="C500" s="2"/>
      <c r="D500" s="2"/>
      <c r="E500" s="122"/>
      <c r="F500" s="123"/>
      <c r="G500" s="2"/>
      <c r="H500" s="2"/>
      <c r="I500" s="2"/>
      <c r="J500" s="12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21"/>
      <c r="B501" s="2"/>
      <c r="C501" s="2"/>
      <c r="D501" s="2"/>
      <c r="E501" s="122"/>
      <c r="F501" s="123"/>
      <c r="G501" s="2"/>
      <c r="H501" s="2"/>
      <c r="I501" s="2"/>
      <c r="J501" s="12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21"/>
      <c r="B502" s="2"/>
      <c r="C502" s="2"/>
      <c r="D502" s="2"/>
      <c r="E502" s="122"/>
      <c r="F502" s="123"/>
      <c r="G502" s="2"/>
      <c r="H502" s="2"/>
      <c r="I502" s="2"/>
      <c r="J502" s="12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21"/>
      <c r="B503" s="2"/>
      <c r="C503" s="2"/>
      <c r="D503" s="2"/>
      <c r="E503" s="122"/>
      <c r="F503" s="123"/>
      <c r="G503" s="2"/>
      <c r="H503" s="2"/>
      <c r="I503" s="2"/>
      <c r="J503" s="12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21"/>
      <c r="B504" s="2"/>
      <c r="C504" s="2"/>
      <c r="D504" s="2"/>
      <c r="E504" s="122"/>
      <c r="F504" s="123"/>
      <c r="G504" s="2"/>
      <c r="H504" s="2"/>
      <c r="I504" s="2"/>
      <c r="J504" s="12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21"/>
      <c r="B505" s="2"/>
      <c r="C505" s="2"/>
      <c r="D505" s="2"/>
      <c r="E505" s="122"/>
      <c r="F505" s="123"/>
      <c r="G505" s="2"/>
      <c r="H505" s="2"/>
      <c r="I505" s="2"/>
      <c r="J505" s="12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21"/>
      <c r="B506" s="2"/>
      <c r="C506" s="2"/>
      <c r="D506" s="2"/>
      <c r="E506" s="122"/>
      <c r="F506" s="123"/>
      <c r="G506" s="2"/>
      <c r="H506" s="2"/>
      <c r="I506" s="2"/>
      <c r="J506" s="12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21"/>
      <c r="B507" s="2"/>
      <c r="C507" s="2"/>
      <c r="D507" s="2"/>
      <c r="E507" s="122"/>
      <c r="F507" s="123"/>
      <c r="G507" s="2"/>
      <c r="H507" s="2"/>
      <c r="I507" s="2"/>
      <c r="J507" s="12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21"/>
      <c r="B508" s="2"/>
      <c r="C508" s="2"/>
      <c r="D508" s="2"/>
      <c r="E508" s="122"/>
      <c r="F508" s="123"/>
      <c r="G508" s="2"/>
      <c r="H508" s="2"/>
      <c r="I508" s="2"/>
      <c r="J508" s="12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21"/>
      <c r="B509" s="2"/>
      <c r="C509" s="2"/>
      <c r="D509" s="2"/>
      <c r="E509" s="122"/>
      <c r="F509" s="123"/>
      <c r="G509" s="2"/>
      <c r="H509" s="2"/>
      <c r="I509" s="2"/>
      <c r="J509" s="12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21"/>
      <c r="B510" s="2"/>
      <c r="C510" s="2"/>
      <c r="D510" s="2"/>
      <c r="E510" s="122"/>
      <c r="F510" s="123"/>
      <c r="G510" s="2"/>
      <c r="H510" s="2"/>
      <c r="I510" s="2"/>
      <c r="J510" s="12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21"/>
      <c r="B511" s="2"/>
      <c r="C511" s="2"/>
      <c r="D511" s="2"/>
      <c r="E511" s="122"/>
      <c r="F511" s="123"/>
      <c r="G511" s="2"/>
      <c r="H511" s="2"/>
      <c r="I511" s="2"/>
      <c r="J511" s="12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21"/>
      <c r="B512" s="2"/>
      <c r="C512" s="2"/>
      <c r="D512" s="2"/>
      <c r="E512" s="122"/>
      <c r="F512" s="123"/>
      <c r="G512" s="2"/>
      <c r="H512" s="2"/>
      <c r="I512" s="2"/>
      <c r="J512" s="12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21"/>
      <c r="B513" s="2"/>
      <c r="C513" s="2"/>
      <c r="D513" s="2"/>
      <c r="E513" s="122"/>
      <c r="F513" s="123"/>
      <c r="G513" s="2"/>
      <c r="H513" s="2"/>
      <c r="I513" s="2"/>
      <c r="J513" s="12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21"/>
      <c r="B514" s="2"/>
      <c r="C514" s="2"/>
      <c r="D514" s="2"/>
      <c r="E514" s="122"/>
      <c r="F514" s="123"/>
      <c r="G514" s="2"/>
      <c r="H514" s="2"/>
      <c r="I514" s="2"/>
      <c r="J514" s="12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21"/>
      <c r="B515" s="2"/>
      <c r="C515" s="2"/>
      <c r="D515" s="2"/>
      <c r="E515" s="122"/>
      <c r="F515" s="123"/>
      <c r="G515" s="2"/>
      <c r="H515" s="2"/>
      <c r="I515" s="2"/>
      <c r="J515" s="12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21"/>
      <c r="B516" s="2"/>
      <c r="C516" s="2"/>
      <c r="D516" s="2"/>
      <c r="E516" s="122"/>
      <c r="F516" s="123"/>
      <c r="G516" s="2"/>
      <c r="H516" s="2"/>
      <c r="I516" s="2"/>
      <c r="J516" s="12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21"/>
      <c r="B517" s="2"/>
      <c r="C517" s="2"/>
      <c r="D517" s="2"/>
      <c r="E517" s="122"/>
      <c r="F517" s="123"/>
      <c r="G517" s="2"/>
      <c r="H517" s="2"/>
      <c r="I517" s="2"/>
      <c r="J517" s="12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21"/>
      <c r="B518" s="2"/>
      <c r="C518" s="2"/>
      <c r="D518" s="2"/>
      <c r="E518" s="122"/>
      <c r="F518" s="123"/>
      <c r="G518" s="2"/>
      <c r="H518" s="2"/>
      <c r="I518" s="2"/>
      <c r="J518" s="12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21"/>
      <c r="B519" s="2"/>
      <c r="C519" s="2"/>
      <c r="D519" s="2"/>
      <c r="E519" s="122"/>
      <c r="F519" s="123"/>
      <c r="G519" s="2"/>
      <c r="H519" s="2"/>
      <c r="I519" s="2"/>
      <c r="J519" s="12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21"/>
      <c r="B520" s="2"/>
      <c r="C520" s="2"/>
      <c r="D520" s="2"/>
      <c r="E520" s="122"/>
      <c r="F520" s="123"/>
      <c r="G520" s="2"/>
      <c r="H520" s="2"/>
      <c r="I520" s="2"/>
      <c r="J520" s="12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21"/>
      <c r="B521" s="2"/>
      <c r="C521" s="2"/>
      <c r="D521" s="2"/>
      <c r="E521" s="122"/>
      <c r="F521" s="123"/>
      <c r="G521" s="2"/>
      <c r="H521" s="2"/>
      <c r="I521" s="2"/>
      <c r="J521" s="12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21"/>
      <c r="B522" s="2"/>
      <c r="C522" s="2"/>
      <c r="D522" s="2"/>
      <c r="E522" s="122"/>
      <c r="F522" s="123"/>
      <c r="G522" s="2"/>
      <c r="H522" s="2"/>
      <c r="I522" s="2"/>
      <c r="J522" s="12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21"/>
      <c r="B523" s="2"/>
      <c r="C523" s="2"/>
      <c r="D523" s="2"/>
      <c r="E523" s="122"/>
      <c r="F523" s="123"/>
      <c r="G523" s="2"/>
      <c r="H523" s="2"/>
      <c r="I523" s="2"/>
      <c r="J523" s="12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21"/>
      <c r="B524" s="2"/>
      <c r="C524" s="2"/>
      <c r="D524" s="2"/>
      <c r="E524" s="122"/>
      <c r="F524" s="123"/>
      <c r="G524" s="2"/>
      <c r="H524" s="2"/>
      <c r="I524" s="2"/>
      <c r="J524" s="12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21"/>
      <c r="B525" s="2"/>
      <c r="C525" s="2"/>
      <c r="D525" s="2"/>
      <c r="E525" s="122"/>
      <c r="F525" s="123"/>
      <c r="G525" s="2"/>
      <c r="H525" s="2"/>
      <c r="I525" s="2"/>
      <c r="J525" s="12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21"/>
      <c r="B526" s="2"/>
      <c r="C526" s="2"/>
      <c r="D526" s="2"/>
      <c r="E526" s="122"/>
      <c r="F526" s="123"/>
      <c r="G526" s="2"/>
      <c r="H526" s="2"/>
      <c r="I526" s="2"/>
      <c r="J526" s="12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21"/>
      <c r="B527" s="2"/>
      <c r="C527" s="2"/>
      <c r="D527" s="2"/>
      <c r="E527" s="122"/>
      <c r="F527" s="123"/>
      <c r="G527" s="2"/>
      <c r="H527" s="2"/>
      <c r="I527" s="2"/>
      <c r="J527" s="12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21"/>
      <c r="B528" s="2"/>
      <c r="C528" s="2"/>
      <c r="D528" s="2"/>
      <c r="E528" s="122"/>
      <c r="F528" s="123"/>
      <c r="G528" s="2"/>
      <c r="H528" s="2"/>
      <c r="I528" s="2"/>
      <c r="J528" s="12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21"/>
      <c r="B529" s="2"/>
      <c r="C529" s="2"/>
      <c r="D529" s="2"/>
      <c r="E529" s="122"/>
      <c r="F529" s="123"/>
      <c r="G529" s="2"/>
      <c r="H529" s="2"/>
      <c r="I529" s="2"/>
      <c r="J529" s="12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21"/>
      <c r="B530" s="2"/>
      <c r="C530" s="2"/>
      <c r="D530" s="2"/>
      <c r="E530" s="122"/>
      <c r="F530" s="123"/>
      <c r="G530" s="2"/>
      <c r="H530" s="2"/>
      <c r="I530" s="2"/>
      <c r="J530" s="12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21"/>
      <c r="B531" s="2"/>
      <c r="C531" s="2"/>
      <c r="D531" s="2"/>
      <c r="E531" s="122"/>
      <c r="F531" s="123"/>
      <c r="G531" s="2"/>
      <c r="H531" s="2"/>
      <c r="I531" s="2"/>
      <c r="J531" s="12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21"/>
      <c r="B532" s="2"/>
      <c r="C532" s="2"/>
      <c r="D532" s="2"/>
      <c r="E532" s="122"/>
      <c r="F532" s="123"/>
      <c r="G532" s="2"/>
      <c r="H532" s="2"/>
      <c r="I532" s="2"/>
      <c r="J532" s="12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21"/>
      <c r="B533" s="2"/>
      <c r="C533" s="2"/>
      <c r="D533" s="2"/>
      <c r="E533" s="122"/>
      <c r="F533" s="123"/>
      <c r="G533" s="2"/>
      <c r="H533" s="2"/>
      <c r="I533" s="2"/>
      <c r="J533" s="12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21"/>
      <c r="B534" s="2"/>
      <c r="C534" s="2"/>
      <c r="D534" s="2"/>
      <c r="E534" s="122"/>
      <c r="F534" s="123"/>
      <c r="G534" s="2"/>
      <c r="H534" s="2"/>
      <c r="I534" s="2"/>
      <c r="J534" s="12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21"/>
      <c r="B535" s="2"/>
      <c r="C535" s="2"/>
      <c r="D535" s="2"/>
      <c r="E535" s="122"/>
      <c r="F535" s="123"/>
      <c r="G535" s="2"/>
      <c r="H535" s="2"/>
      <c r="I535" s="2"/>
      <c r="J535" s="12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21"/>
      <c r="B536" s="2"/>
      <c r="C536" s="2"/>
      <c r="D536" s="2"/>
      <c r="E536" s="122"/>
      <c r="F536" s="123"/>
      <c r="G536" s="2"/>
      <c r="H536" s="2"/>
      <c r="I536" s="2"/>
      <c r="J536" s="12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21"/>
      <c r="B537" s="2"/>
      <c r="C537" s="2"/>
      <c r="D537" s="2"/>
      <c r="E537" s="122"/>
      <c r="F537" s="123"/>
      <c r="G537" s="2"/>
      <c r="H537" s="2"/>
      <c r="I537" s="2"/>
      <c r="J537" s="12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21"/>
      <c r="B538" s="2"/>
      <c r="C538" s="2"/>
      <c r="D538" s="2"/>
      <c r="E538" s="122"/>
      <c r="F538" s="123"/>
      <c r="G538" s="2"/>
      <c r="H538" s="2"/>
      <c r="I538" s="2"/>
      <c r="J538" s="12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21"/>
      <c r="B539" s="2"/>
      <c r="C539" s="2"/>
      <c r="D539" s="2"/>
      <c r="E539" s="122"/>
      <c r="F539" s="123"/>
      <c r="G539" s="2"/>
      <c r="H539" s="2"/>
      <c r="I539" s="2"/>
      <c r="J539" s="12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21"/>
      <c r="B540" s="2"/>
      <c r="C540" s="2"/>
      <c r="D540" s="2"/>
      <c r="E540" s="122"/>
      <c r="F540" s="123"/>
      <c r="G540" s="2"/>
      <c r="H540" s="2"/>
      <c r="I540" s="2"/>
      <c r="J540" s="12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21"/>
      <c r="B541" s="2"/>
      <c r="C541" s="2"/>
      <c r="D541" s="2"/>
      <c r="E541" s="122"/>
      <c r="F541" s="123"/>
      <c r="G541" s="2"/>
      <c r="H541" s="2"/>
      <c r="I541" s="2"/>
      <c r="J541" s="12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21"/>
      <c r="B542" s="2"/>
      <c r="C542" s="2"/>
      <c r="D542" s="2"/>
      <c r="E542" s="122"/>
      <c r="F542" s="123"/>
      <c r="G542" s="2"/>
      <c r="H542" s="2"/>
      <c r="I542" s="2"/>
      <c r="J542" s="12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21"/>
      <c r="B543" s="2"/>
      <c r="C543" s="2"/>
      <c r="D543" s="2"/>
      <c r="E543" s="122"/>
      <c r="F543" s="123"/>
      <c r="G543" s="2"/>
      <c r="H543" s="2"/>
      <c r="I543" s="2"/>
      <c r="J543" s="12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21"/>
      <c r="B544" s="2"/>
      <c r="C544" s="2"/>
      <c r="D544" s="2"/>
      <c r="E544" s="122"/>
      <c r="F544" s="123"/>
      <c r="G544" s="2"/>
      <c r="H544" s="2"/>
      <c r="I544" s="2"/>
      <c r="J544" s="12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21"/>
      <c r="B545" s="2"/>
      <c r="C545" s="2"/>
      <c r="D545" s="2"/>
      <c r="E545" s="122"/>
      <c r="F545" s="123"/>
      <c r="G545" s="2"/>
      <c r="H545" s="2"/>
      <c r="I545" s="2"/>
      <c r="J545" s="12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21"/>
      <c r="B546" s="2"/>
      <c r="C546" s="2"/>
      <c r="D546" s="2"/>
      <c r="E546" s="122"/>
      <c r="F546" s="123"/>
      <c r="G546" s="2"/>
      <c r="H546" s="2"/>
      <c r="I546" s="2"/>
      <c r="J546" s="12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21"/>
      <c r="B547" s="2"/>
      <c r="C547" s="2"/>
      <c r="D547" s="2"/>
      <c r="E547" s="122"/>
      <c r="F547" s="123"/>
      <c r="G547" s="2"/>
      <c r="H547" s="2"/>
      <c r="I547" s="2"/>
      <c r="J547" s="12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21"/>
      <c r="B548" s="2"/>
      <c r="C548" s="2"/>
      <c r="D548" s="2"/>
      <c r="E548" s="122"/>
      <c r="F548" s="123"/>
      <c r="G548" s="2"/>
      <c r="H548" s="2"/>
      <c r="I548" s="2"/>
      <c r="J548" s="12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21"/>
      <c r="B549" s="2"/>
      <c r="C549" s="2"/>
      <c r="D549" s="2"/>
      <c r="E549" s="122"/>
      <c r="F549" s="123"/>
      <c r="G549" s="2"/>
      <c r="H549" s="2"/>
      <c r="I549" s="2"/>
      <c r="J549" s="12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21"/>
      <c r="B550" s="2"/>
      <c r="C550" s="2"/>
      <c r="D550" s="2"/>
      <c r="E550" s="122"/>
      <c r="F550" s="123"/>
      <c r="G550" s="2"/>
      <c r="H550" s="2"/>
      <c r="I550" s="2"/>
      <c r="J550" s="12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21"/>
      <c r="B551" s="2"/>
      <c r="C551" s="2"/>
      <c r="D551" s="2"/>
      <c r="E551" s="122"/>
      <c r="F551" s="123"/>
      <c r="G551" s="2"/>
      <c r="H551" s="2"/>
      <c r="I551" s="2"/>
      <c r="J551" s="12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21"/>
      <c r="B552" s="2"/>
      <c r="C552" s="2"/>
      <c r="D552" s="2"/>
      <c r="E552" s="122"/>
      <c r="F552" s="123"/>
      <c r="G552" s="2"/>
      <c r="H552" s="2"/>
      <c r="I552" s="2"/>
      <c r="J552" s="12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21"/>
      <c r="B553" s="2"/>
      <c r="C553" s="2"/>
      <c r="D553" s="2"/>
      <c r="E553" s="122"/>
      <c r="F553" s="123"/>
      <c r="G553" s="2"/>
      <c r="H553" s="2"/>
      <c r="I553" s="2"/>
      <c r="J553" s="12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21"/>
      <c r="B554" s="2"/>
      <c r="C554" s="2"/>
      <c r="D554" s="2"/>
      <c r="E554" s="122"/>
      <c r="F554" s="123"/>
      <c r="G554" s="2"/>
      <c r="H554" s="2"/>
      <c r="I554" s="2"/>
      <c r="J554" s="12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21"/>
      <c r="B555" s="2"/>
      <c r="C555" s="2"/>
      <c r="D555" s="2"/>
      <c r="E555" s="122"/>
      <c r="F555" s="123"/>
      <c r="G555" s="2"/>
      <c r="H555" s="2"/>
      <c r="I555" s="2"/>
      <c r="J555" s="12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21"/>
      <c r="B556" s="2"/>
      <c r="C556" s="2"/>
      <c r="D556" s="2"/>
      <c r="E556" s="122"/>
      <c r="F556" s="123"/>
      <c r="G556" s="2"/>
      <c r="H556" s="2"/>
      <c r="I556" s="2"/>
      <c r="J556" s="12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21"/>
      <c r="B557" s="2"/>
      <c r="C557" s="2"/>
      <c r="D557" s="2"/>
      <c r="E557" s="122"/>
      <c r="F557" s="123"/>
      <c r="G557" s="2"/>
      <c r="H557" s="2"/>
      <c r="I557" s="2"/>
      <c r="J557" s="12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21"/>
      <c r="B558" s="2"/>
      <c r="C558" s="2"/>
      <c r="D558" s="2"/>
      <c r="E558" s="122"/>
      <c r="F558" s="123"/>
      <c r="G558" s="2"/>
      <c r="H558" s="2"/>
      <c r="I558" s="2"/>
      <c r="J558" s="12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21"/>
      <c r="B559" s="2"/>
      <c r="C559" s="2"/>
      <c r="D559" s="2"/>
      <c r="E559" s="122"/>
      <c r="F559" s="123"/>
      <c r="G559" s="2"/>
      <c r="H559" s="2"/>
      <c r="I559" s="2"/>
      <c r="J559" s="12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21"/>
      <c r="B560" s="2"/>
      <c r="C560" s="2"/>
      <c r="D560" s="2"/>
      <c r="E560" s="122"/>
      <c r="F560" s="123"/>
      <c r="G560" s="2"/>
      <c r="H560" s="2"/>
      <c r="I560" s="2"/>
      <c r="J560" s="12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21"/>
      <c r="B561" s="2"/>
      <c r="C561" s="2"/>
      <c r="D561" s="2"/>
      <c r="E561" s="122"/>
      <c r="F561" s="123"/>
      <c r="G561" s="2"/>
      <c r="H561" s="2"/>
      <c r="I561" s="2"/>
      <c r="J561" s="12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21"/>
      <c r="B562" s="2"/>
      <c r="C562" s="2"/>
      <c r="D562" s="2"/>
      <c r="E562" s="122"/>
      <c r="F562" s="123"/>
      <c r="G562" s="2"/>
      <c r="H562" s="2"/>
      <c r="I562" s="2"/>
      <c r="J562" s="12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21"/>
      <c r="B563" s="2"/>
      <c r="C563" s="2"/>
      <c r="D563" s="2"/>
      <c r="E563" s="122"/>
      <c r="F563" s="123"/>
      <c r="G563" s="2"/>
      <c r="H563" s="2"/>
      <c r="I563" s="2"/>
      <c r="J563" s="12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21"/>
      <c r="B564" s="2"/>
      <c r="C564" s="2"/>
      <c r="D564" s="2"/>
      <c r="E564" s="122"/>
      <c r="F564" s="123"/>
      <c r="G564" s="2"/>
      <c r="H564" s="2"/>
      <c r="I564" s="2"/>
      <c r="J564" s="12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21"/>
      <c r="B565" s="2"/>
      <c r="C565" s="2"/>
      <c r="D565" s="2"/>
      <c r="E565" s="122"/>
      <c r="F565" s="123"/>
      <c r="G565" s="2"/>
      <c r="H565" s="2"/>
      <c r="I565" s="2"/>
      <c r="J565" s="12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21"/>
      <c r="B566" s="2"/>
      <c r="C566" s="2"/>
      <c r="D566" s="2"/>
      <c r="E566" s="122"/>
      <c r="F566" s="123"/>
      <c r="G566" s="2"/>
      <c r="H566" s="2"/>
      <c r="I566" s="2"/>
      <c r="J566" s="12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21"/>
      <c r="B567" s="2"/>
      <c r="C567" s="2"/>
      <c r="D567" s="2"/>
      <c r="E567" s="122"/>
      <c r="F567" s="123"/>
      <c r="G567" s="2"/>
      <c r="H567" s="2"/>
      <c r="I567" s="2"/>
      <c r="J567" s="12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21"/>
      <c r="B568" s="2"/>
      <c r="C568" s="2"/>
      <c r="D568" s="2"/>
      <c r="E568" s="122"/>
      <c r="F568" s="123"/>
      <c r="G568" s="2"/>
      <c r="H568" s="2"/>
      <c r="I568" s="2"/>
      <c r="J568" s="12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21"/>
      <c r="B569" s="2"/>
      <c r="C569" s="2"/>
      <c r="D569" s="2"/>
      <c r="E569" s="122"/>
      <c r="F569" s="123"/>
      <c r="G569" s="2"/>
      <c r="H569" s="2"/>
      <c r="I569" s="2"/>
      <c r="J569" s="12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21"/>
      <c r="B570" s="2"/>
      <c r="C570" s="2"/>
      <c r="D570" s="2"/>
      <c r="E570" s="122"/>
      <c r="F570" s="123"/>
      <c r="G570" s="2"/>
      <c r="H570" s="2"/>
      <c r="I570" s="2"/>
      <c r="J570" s="12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21"/>
      <c r="B571" s="2"/>
      <c r="C571" s="2"/>
      <c r="D571" s="2"/>
      <c r="E571" s="122"/>
      <c r="F571" s="123"/>
      <c r="G571" s="2"/>
      <c r="H571" s="2"/>
      <c r="I571" s="2"/>
      <c r="J571" s="12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21"/>
      <c r="B572" s="2"/>
      <c r="C572" s="2"/>
      <c r="D572" s="2"/>
      <c r="E572" s="122"/>
      <c r="F572" s="123"/>
      <c r="G572" s="2"/>
      <c r="H572" s="2"/>
      <c r="I572" s="2"/>
      <c r="J572" s="12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21"/>
      <c r="B573" s="2"/>
      <c r="C573" s="2"/>
      <c r="D573" s="2"/>
      <c r="E573" s="122"/>
      <c r="F573" s="123"/>
      <c r="G573" s="2"/>
      <c r="H573" s="2"/>
      <c r="I573" s="2"/>
      <c r="J573" s="12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21"/>
      <c r="B574" s="2"/>
      <c r="C574" s="2"/>
      <c r="D574" s="2"/>
      <c r="E574" s="122"/>
      <c r="F574" s="123"/>
      <c r="G574" s="2"/>
      <c r="H574" s="2"/>
      <c r="I574" s="2"/>
      <c r="J574" s="12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21"/>
      <c r="B575" s="2"/>
      <c r="C575" s="2"/>
      <c r="D575" s="2"/>
      <c r="E575" s="122"/>
      <c r="F575" s="123"/>
      <c r="G575" s="2"/>
      <c r="H575" s="2"/>
      <c r="I575" s="2"/>
      <c r="J575" s="12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21"/>
      <c r="B576" s="2"/>
      <c r="C576" s="2"/>
      <c r="D576" s="2"/>
      <c r="E576" s="122"/>
      <c r="F576" s="123"/>
      <c r="G576" s="2"/>
      <c r="H576" s="2"/>
      <c r="I576" s="2"/>
      <c r="J576" s="12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21"/>
      <c r="B577" s="2"/>
      <c r="C577" s="2"/>
      <c r="D577" s="2"/>
      <c r="E577" s="122"/>
      <c r="F577" s="123"/>
      <c r="G577" s="2"/>
      <c r="H577" s="2"/>
      <c r="I577" s="2"/>
      <c r="J577" s="12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21"/>
      <c r="B578" s="2"/>
      <c r="C578" s="2"/>
      <c r="D578" s="2"/>
      <c r="E578" s="122"/>
      <c r="F578" s="123"/>
      <c r="G578" s="2"/>
      <c r="H578" s="2"/>
      <c r="I578" s="2"/>
      <c r="J578" s="12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21"/>
      <c r="B579" s="2"/>
      <c r="C579" s="2"/>
      <c r="D579" s="2"/>
      <c r="E579" s="122"/>
      <c r="F579" s="123"/>
      <c r="G579" s="2"/>
      <c r="H579" s="2"/>
      <c r="I579" s="2"/>
      <c r="J579" s="12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21"/>
      <c r="B580" s="2"/>
      <c r="C580" s="2"/>
      <c r="D580" s="2"/>
      <c r="E580" s="122"/>
      <c r="F580" s="123"/>
      <c r="G580" s="2"/>
      <c r="H580" s="2"/>
      <c r="I580" s="2"/>
      <c r="J580" s="12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21"/>
      <c r="B581" s="2"/>
      <c r="C581" s="2"/>
      <c r="D581" s="2"/>
      <c r="E581" s="122"/>
      <c r="F581" s="123"/>
      <c r="G581" s="2"/>
      <c r="H581" s="2"/>
      <c r="I581" s="2"/>
      <c r="J581" s="12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21"/>
      <c r="B582" s="2"/>
      <c r="C582" s="2"/>
      <c r="D582" s="2"/>
      <c r="E582" s="122"/>
      <c r="F582" s="123"/>
      <c r="G582" s="2"/>
      <c r="H582" s="2"/>
      <c r="I582" s="2"/>
      <c r="J582" s="12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21"/>
      <c r="B583" s="2"/>
      <c r="C583" s="2"/>
      <c r="D583" s="2"/>
      <c r="E583" s="122"/>
      <c r="F583" s="123"/>
      <c r="G583" s="2"/>
      <c r="H583" s="2"/>
      <c r="I583" s="2"/>
      <c r="J583" s="12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21"/>
      <c r="B584" s="2"/>
      <c r="C584" s="2"/>
      <c r="D584" s="2"/>
      <c r="E584" s="122"/>
      <c r="F584" s="123"/>
      <c r="G584" s="2"/>
      <c r="H584" s="2"/>
      <c r="I584" s="2"/>
      <c r="J584" s="12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21"/>
      <c r="B585" s="2"/>
      <c r="C585" s="2"/>
      <c r="D585" s="2"/>
      <c r="E585" s="122"/>
      <c r="F585" s="123"/>
      <c r="G585" s="2"/>
      <c r="H585" s="2"/>
      <c r="I585" s="2"/>
      <c r="J585" s="12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21"/>
      <c r="B586" s="2"/>
      <c r="C586" s="2"/>
      <c r="D586" s="2"/>
      <c r="E586" s="122"/>
      <c r="F586" s="123"/>
      <c r="G586" s="2"/>
      <c r="H586" s="2"/>
      <c r="I586" s="2"/>
      <c r="J586" s="12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21"/>
      <c r="B587" s="2"/>
      <c r="C587" s="2"/>
      <c r="D587" s="2"/>
      <c r="E587" s="122"/>
      <c r="F587" s="123"/>
      <c r="G587" s="2"/>
      <c r="H587" s="2"/>
      <c r="I587" s="2"/>
      <c r="J587" s="12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21"/>
      <c r="B588" s="2"/>
      <c r="C588" s="2"/>
      <c r="D588" s="2"/>
      <c r="E588" s="122"/>
      <c r="F588" s="123"/>
      <c r="G588" s="2"/>
      <c r="H588" s="2"/>
      <c r="I588" s="2"/>
      <c r="J588" s="12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21"/>
      <c r="B589" s="2"/>
      <c r="C589" s="2"/>
      <c r="D589" s="2"/>
      <c r="E589" s="122"/>
      <c r="F589" s="123"/>
      <c r="G589" s="2"/>
      <c r="H589" s="2"/>
      <c r="I589" s="2"/>
      <c r="J589" s="12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21"/>
      <c r="B590" s="2"/>
      <c r="C590" s="2"/>
      <c r="D590" s="2"/>
      <c r="E590" s="122"/>
      <c r="F590" s="123"/>
      <c r="G590" s="2"/>
      <c r="H590" s="2"/>
      <c r="I590" s="2"/>
      <c r="J590" s="12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21"/>
      <c r="B591" s="2"/>
      <c r="C591" s="2"/>
      <c r="D591" s="2"/>
      <c r="E591" s="122"/>
      <c r="F591" s="123"/>
      <c r="G591" s="2"/>
      <c r="H591" s="2"/>
      <c r="I591" s="2"/>
      <c r="J591" s="12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21"/>
      <c r="B592" s="2"/>
      <c r="C592" s="2"/>
      <c r="D592" s="2"/>
      <c r="E592" s="122"/>
      <c r="F592" s="123"/>
      <c r="G592" s="2"/>
      <c r="H592" s="2"/>
      <c r="I592" s="2"/>
      <c r="J592" s="12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21"/>
      <c r="B593" s="2"/>
      <c r="C593" s="2"/>
      <c r="D593" s="2"/>
      <c r="E593" s="122"/>
      <c r="F593" s="123"/>
      <c r="G593" s="2"/>
      <c r="H593" s="2"/>
      <c r="I593" s="2"/>
      <c r="J593" s="12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21"/>
      <c r="B594" s="2"/>
      <c r="C594" s="2"/>
      <c r="D594" s="2"/>
      <c r="E594" s="122"/>
      <c r="F594" s="123"/>
      <c r="G594" s="2"/>
      <c r="H594" s="2"/>
      <c r="I594" s="2"/>
      <c r="J594" s="12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21"/>
      <c r="B595" s="2"/>
      <c r="C595" s="2"/>
      <c r="D595" s="2"/>
      <c r="E595" s="122"/>
      <c r="F595" s="123"/>
      <c r="G595" s="2"/>
      <c r="H595" s="2"/>
      <c r="I595" s="2"/>
      <c r="J595" s="12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21"/>
      <c r="B596" s="2"/>
      <c r="C596" s="2"/>
      <c r="D596" s="2"/>
      <c r="E596" s="122"/>
      <c r="F596" s="123"/>
      <c r="G596" s="2"/>
      <c r="H596" s="2"/>
      <c r="I596" s="2"/>
      <c r="J596" s="12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21"/>
      <c r="B597" s="2"/>
      <c r="C597" s="2"/>
      <c r="D597" s="2"/>
      <c r="E597" s="122"/>
      <c r="F597" s="123"/>
      <c r="G597" s="2"/>
      <c r="H597" s="2"/>
      <c r="I597" s="2"/>
      <c r="J597" s="12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21"/>
      <c r="B598" s="2"/>
      <c r="C598" s="2"/>
      <c r="D598" s="2"/>
      <c r="E598" s="122"/>
      <c r="F598" s="123"/>
      <c r="G598" s="2"/>
      <c r="H598" s="2"/>
      <c r="I598" s="2"/>
      <c r="J598" s="12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21"/>
      <c r="B599" s="2"/>
      <c r="C599" s="2"/>
      <c r="D599" s="2"/>
      <c r="E599" s="122"/>
      <c r="F599" s="123"/>
      <c r="G599" s="2"/>
      <c r="H599" s="2"/>
      <c r="I599" s="2"/>
      <c r="J599" s="12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21"/>
      <c r="B600" s="2"/>
      <c r="C600" s="2"/>
      <c r="D600" s="2"/>
      <c r="E600" s="122"/>
      <c r="F600" s="123"/>
      <c r="G600" s="2"/>
      <c r="H600" s="2"/>
      <c r="I600" s="2"/>
      <c r="J600" s="12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21"/>
      <c r="B601" s="2"/>
      <c r="C601" s="2"/>
      <c r="D601" s="2"/>
      <c r="E601" s="122"/>
      <c r="F601" s="123"/>
      <c r="G601" s="2"/>
      <c r="H601" s="2"/>
      <c r="I601" s="2"/>
      <c r="J601" s="12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21"/>
      <c r="B602" s="2"/>
      <c r="C602" s="2"/>
      <c r="D602" s="2"/>
      <c r="E602" s="122"/>
      <c r="F602" s="123"/>
      <c r="G602" s="2"/>
      <c r="H602" s="2"/>
      <c r="I602" s="2"/>
      <c r="J602" s="12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21"/>
      <c r="B603" s="2"/>
      <c r="C603" s="2"/>
      <c r="D603" s="2"/>
      <c r="E603" s="122"/>
      <c r="F603" s="123"/>
      <c r="G603" s="2"/>
      <c r="H603" s="2"/>
      <c r="I603" s="2"/>
      <c r="J603" s="12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21"/>
      <c r="B604" s="2"/>
      <c r="C604" s="2"/>
      <c r="D604" s="2"/>
      <c r="E604" s="122"/>
      <c r="F604" s="123"/>
      <c r="G604" s="2"/>
      <c r="H604" s="2"/>
      <c r="I604" s="2"/>
      <c r="J604" s="12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21"/>
      <c r="B605" s="2"/>
      <c r="C605" s="2"/>
      <c r="D605" s="2"/>
      <c r="E605" s="122"/>
      <c r="F605" s="123"/>
      <c r="G605" s="2"/>
      <c r="H605" s="2"/>
      <c r="I605" s="2"/>
      <c r="J605" s="12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21"/>
      <c r="B606" s="2"/>
      <c r="C606" s="2"/>
      <c r="D606" s="2"/>
      <c r="E606" s="122"/>
      <c r="F606" s="123"/>
      <c r="G606" s="2"/>
      <c r="H606" s="2"/>
      <c r="I606" s="2"/>
      <c r="J606" s="12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21"/>
      <c r="B607" s="2"/>
      <c r="C607" s="2"/>
      <c r="D607" s="2"/>
      <c r="E607" s="122"/>
      <c r="F607" s="123"/>
      <c r="G607" s="2"/>
      <c r="H607" s="2"/>
      <c r="I607" s="2"/>
      <c r="J607" s="12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21"/>
      <c r="B608" s="2"/>
      <c r="C608" s="2"/>
      <c r="D608" s="2"/>
      <c r="E608" s="122"/>
      <c r="F608" s="123"/>
      <c r="G608" s="2"/>
      <c r="H608" s="2"/>
      <c r="I608" s="2"/>
      <c r="J608" s="12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21"/>
      <c r="B609" s="2"/>
      <c r="C609" s="2"/>
      <c r="D609" s="2"/>
      <c r="E609" s="122"/>
      <c r="F609" s="123"/>
      <c r="G609" s="2"/>
      <c r="H609" s="2"/>
      <c r="I609" s="2"/>
      <c r="J609" s="12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21"/>
      <c r="B610" s="2"/>
      <c r="C610" s="2"/>
      <c r="D610" s="2"/>
      <c r="E610" s="122"/>
      <c r="F610" s="123"/>
      <c r="G610" s="2"/>
      <c r="H610" s="2"/>
      <c r="I610" s="2"/>
      <c r="J610" s="12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21"/>
      <c r="B611" s="2"/>
      <c r="C611" s="2"/>
      <c r="D611" s="2"/>
      <c r="E611" s="122"/>
      <c r="F611" s="123"/>
      <c r="G611" s="2"/>
      <c r="H611" s="2"/>
      <c r="I611" s="2"/>
      <c r="J611" s="12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21"/>
      <c r="B612" s="2"/>
      <c r="C612" s="2"/>
      <c r="D612" s="2"/>
      <c r="E612" s="122"/>
      <c r="F612" s="123"/>
      <c r="G612" s="2"/>
      <c r="H612" s="2"/>
      <c r="I612" s="2"/>
      <c r="J612" s="12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21"/>
      <c r="B613" s="2"/>
      <c r="C613" s="2"/>
      <c r="D613" s="2"/>
      <c r="E613" s="122"/>
      <c r="F613" s="123"/>
      <c r="G613" s="2"/>
      <c r="H613" s="2"/>
      <c r="I613" s="2"/>
      <c r="J613" s="12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21"/>
      <c r="B614" s="2"/>
      <c r="C614" s="2"/>
      <c r="D614" s="2"/>
      <c r="E614" s="122"/>
      <c r="F614" s="123"/>
      <c r="G614" s="2"/>
      <c r="H614" s="2"/>
      <c r="I614" s="2"/>
      <c r="J614" s="12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21"/>
      <c r="B615" s="2"/>
      <c r="C615" s="2"/>
      <c r="D615" s="2"/>
      <c r="E615" s="122"/>
      <c r="F615" s="123"/>
      <c r="G615" s="2"/>
      <c r="H615" s="2"/>
      <c r="I615" s="2"/>
      <c r="J615" s="12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21"/>
      <c r="B616" s="2"/>
      <c r="C616" s="2"/>
      <c r="D616" s="2"/>
      <c r="E616" s="122"/>
      <c r="F616" s="123"/>
      <c r="G616" s="2"/>
      <c r="H616" s="2"/>
      <c r="I616" s="2"/>
      <c r="J616" s="12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21"/>
      <c r="B617" s="2"/>
      <c r="C617" s="2"/>
      <c r="D617" s="2"/>
      <c r="E617" s="122"/>
      <c r="F617" s="123"/>
      <c r="G617" s="2"/>
      <c r="H617" s="2"/>
      <c r="I617" s="2"/>
      <c r="J617" s="12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21"/>
      <c r="B618" s="2"/>
      <c r="C618" s="2"/>
      <c r="D618" s="2"/>
      <c r="E618" s="122"/>
      <c r="F618" s="123"/>
      <c r="G618" s="2"/>
      <c r="H618" s="2"/>
      <c r="I618" s="2"/>
      <c r="J618" s="12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21"/>
      <c r="B619" s="2"/>
      <c r="C619" s="2"/>
      <c r="D619" s="2"/>
      <c r="E619" s="122"/>
      <c r="F619" s="123"/>
      <c r="G619" s="2"/>
      <c r="H619" s="2"/>
      <c r="I619" s="2"/>
      <c r="J619" s="12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21"/>
      <c r="B620" s="2"/>
      <c r="C620" s="2"/>
      <c r="D620" s="2"/>
      <c r="E620" s="122"/>
      <c r="F620" s="123"/>
      <c r="G620" s="2"/>
      <c r="H620" s="2"/>
      <c r="I620" s="2"/>
      <c r="J620" s="12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21"/>
      <c r="B621" s="2"/>
      <c r="C621" s="2"/>
      <c r="D621" s="2"/>
      <c r="E621" s="122"/>
      <c r="F621" s="123"/>
      <c r="G621" s="2"/>
      <c r="H621" s="2"/>
      <c r="I621" s="2"/>
      <c r="J621" s="12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21"/>
      <c r="B622" s="2"/>
      <c r="C622" s="2"/>
      <c r="D622" s="2"/>
      <c r="E622" s="122"/>
      <c r="F622" s="123"/>
      <c r="G622" s="2"/>
      <c r="H622" s="2"/>
      <c r="I622" s="2"/>
      <c r="J622" s="12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21"/>
      <c r="B623" s="2"/>
      <c r="C623" s="2"/>
      <c r="D623" s="2"/>
      <c r="E623" s="122"/>
      <c r="F623" s="123"/>
      <c r="G623" s="2"/>
      <c r="H623" s="2"/>
      <c r="I623" s="2"/>
      <c r="J623" s="12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21"/>
      <c r="B624" s="2"/>
      <c r="C624" s="2"/>
      <c r="D624" s="2"/>
      <c r="E624" s="122"/>
      <c r="F624" s="123"/>
      <c r="G624" s="2"/>
      <c r="H624" s="2"/>
      <c r="I624" s="2"/>
      <c r="J624" s="12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21"/>
      <c r="B625" s="2"/>
      <c r="C625" s="2"/>
      <c r="D625" s="2"/>
      <c r="E625" s="122"/>
      <c r="F625" s="123"/>
      <c r="G625" s="2"/>
      <c r="H625" s="2"/>
      <c r="I625" s="2"/>
      <c r="J625" s="12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21"/>
      <c r="B626" s="2"/>
      <c r="C626" s="2"/>
      <c r="D626" s="2"/>
      <c r="E626" s="122"/>
      <c r="F626" s="123"/>
      <c r="G626" s="2"/>
      <c r="H626" s="2"/>
      <c r="I626" s="2"/>
      <c r="J626" s="12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21"/>
      <c r="B627" s="2"/>
      <c r="C627" s="2"/>
      <c r="D627" s="2"/>
      <c r="E627" s="122"/>
      <c r="F627" s="123"/>
      <c r="G627" s="2"/>
      <c r="H627" s="2"/>
      <c r="I627" s="2"/>
      <c r="J627" s="12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21"/>
      <c r="B628" s="2"/>
      <c r="C628" s="2"/>
      <c r="D628" s="2"/>
      <c r="E628" s="122"/>
      <c r="F628" s="123"/>
      <c r="G628" s="2"/>
      <c r="H628" s="2"/>
      <c r="I628" s="2"/>
      <c r="J628" s="12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21"/>
      <c r="B629" s="2"/>
      <c r="C629" s="2"/>
      <c r="D629" s="2"/>
      <c r="E629" s="122"/>
      <c r="F629" s="123"/>
      <c r="G629" s="2"/>
      <c r="H629" s="2"/>
      <c r="I629" s="2"/>
      <c r="J629" s="12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21"/>
      <c r="B630" s="2"/>
      <c r="C630" s="2"/>
      <c r="D630" s="2"/>
      <c r="E630" s="122"/>
      <c r="F630" s="123"/>
      <c r="G630" s="2"/>
      <c r="H630" s="2"/>
      <c r="I630" s="2"/>
      <c r="J630" s="12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21"/>
      <c r="B631" s="2"/>
      <c r="C631" s="2"/>
      <c r="D631" s="2"/>
      <c r="E631" s="122"/>
      <c r="F631" s="123"/>
      <c r="G631" s="2"/>
      <c r="H631" s="2"/>
      <c r="I631" s="2"/>
      <c r="J631" s="12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21"/>
      <c r="B632" s="2"/>
      <c r="C632" s="2"/>
      <c r="D632" s="2"/>
      <c r="E632" s="122"/>
      <c r="F632" s="123"/>
      <c r="G632" s="2"/>
      <c r="H632" s="2"/>
      <c r="I632" s="2"/>
      <c r="J632" s="12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21"/>
      <c r="B633" s="2"/>
      <c r="C633" s="2"/>
      <c r="D633" s="2"/>
      <c r="E633" s="122"/>
      <c r="F633" s="123"/>
      <c r="G633" s="2"/>
      <c r="H633" s="2"/>
      <c r="I633" s="2"/>
      <c r="J633" s="12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21"/>
      <c r="B634" s="2"/>
      <c r="C634" s="2"/>
      <c r="D634" s="2"/>
      <c r="E634" s="122"/>
      <c r="F634" s="123"/>
      <c r="G634" s="2"/>
      <c r="H634" s="2"/>
      <c r="I634" s="2"/>
      <c r="J634" s="12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21"/>
      <c r="B635" s="2"/>
      <c r="C635" s="2"/>
      <c r="D635" s="2"/>
      <c r="E635" s="122"/>
      <c r="F635" s="123"/>
      <c r="G635" s="2"/>
      <c r="H635" s="2"/>
      <c r="I635" s="2"/>
      <c r="J635" s="12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21"/>
      <c r="B636" s="2"/>
      <c r="C636" s="2"/>
      <c r="D636" s="2"/>
      <c r="E636" s="122"/>
      <c r="F636" s="123"/>
      <c r="G636" s="2"/>
      <c r="H636" s="2"/>
      <c r="I636" s="2"/>
      <c r="J636" s="12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21"/>
      <c r="B637" s="2"/>
      <c r="C637" s="2"/>
      <c r="D637" s="2"/>
      <c r="E637" s="122"/>
      <c r="F637" s="123"/>
      <c r="G637" s="2"/>
      <c r="H637" s="2"/>
      <c r="I637" s="2"/>
      <c r="J637" s="12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21"/>
      <c r="B638" s="2"/>
      <c r="C638" s="2"/>
      <c r="D638" s="2"/>
      <c r="E638" s="122"/>
      <c r="F638" s="123"/>
      <c r="G638" s="2"/>
      <c r="H638" s="2"/>
      <c r="I638" s="2"/>
      <c r="J638" s="12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21"/>
      <c r="B639" s="2"/>
      <c r="C639" s="2"/>
      <c r="D639" s="2"/>
      <c r="E639" s="122"/>
      <c r="F639" s="123"/>
      <c r="G639" s="2"/>
      <c r="H639" s="2"/>
      <c r="I639" s="2"/>
      <c r="J639" s="12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21"/>
      <c r="B640" s="2"/>
      <c r="C640" s="2"/>
      <c r="D640" s="2"/>
      <c r="E640" s="122"/>
      <c r="F640" s="123"/>
      <c r="G640" s="2"/>
      <c r="H640" s="2"/>
      <c r="I640" s="2"/>
      <c r="J640" s="12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21"/>
      <c r="B641" s="2"/>
      <c r="C641" s="2"/>
      <c r="D641" s="2"/>
      <c r="E641" s="122"/>
      <c r="F641" s="123"/>
      <c r="G641" s="2"/>
      <c r="H641" s="2"/>
      <c r="I641" s="2"/>
      <c r="J641" s="12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21"/>
      <c r="B642" s="2"/>
      <c r="C642" s="2"/>
      <c r="D642" s="2"/>
      <c r="E642" s="122"/>
      <c r="F642" s="123"/>
      <c r="G642" s="2"/>
      <c r="H642" s="2"/>
      <c r="I642" s="2"/>
      <c r="J642" s="12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21"/>
      <c r="B643" s="2"/>
      <c r="C643" s="2"/>
      <c r="D643" s="2"/>
      <c r="E643" s="122"/>
      <c r="F643" s="123"/>
      <c r="G643" s="2"/>
      <c r="H643" s="2"/>
      <c r="I643" s="2"/>
      <c r="J643" s="12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21"/>
      <c r="B644" s="2"/>
      <c r="C644" s="2"/>
      <c r="D644" s="2"/>
      <c r="E644" s="122"/>
      <c r="F644" s="123"/>
      <c r="G644" s="2"/>
      <c r="H644" s="2"/>
      <c r="I644" s="2"/>
      <c r="J644" s="12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21"/>
      <c r="B645" s="2"/>
      <c r="C645" s="2"/>
      <c r="D645" s="2"/>
      <c r="E645" s="122"/>
      <c r="F645" s="123"/>
      <c r="G645" s="2"/>
      <c r="H645" s="2"/>
      <c r="I645" s="2"/>
      <c r="J645" s="12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21"/>
      <c r="B646" s="2"/>
      <c r="C646" s="2"/>
      <c r="D646" s="2"/>
      <c r="E646" s="122"/>
      <c r="F646" s="123"/>
      <c r="G646" s="2"/>
      <c r="H646" s="2"/>
      <c r="I646" s="2"/>
      <c r="J646" s="12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21"/>
      <c r="B647" s="2"/>
      <c r="C647" s="2"/>
      <c r="D647" s="2"/>
      <c r="E647" s="122"/>
      <c r="F647" s="123"/>
      <c r="G647" s="2"/>
      <c r="H647" s="2"/>
      <c r="I647" s="2"/>
      <c r="J647" s="12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21"/>
      <c r="B648" s="2"/>
      <c r="C648" s="2"/>
      <c r="D648" s="2"/>
      <c r="E648" s="122"/>
      <c r="F648" s="123"/>
      <c r="G648" s="2"/>
      <c r="H648" s="2"/>
      <c r="I648" s="2"/>
      <c r="J648" s="12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21"/>
      <c r="B649" s="2"/>
      <c r="C649" s="2"/>
      <c r="D649" s="2"/>
      <c r="E649" s="122"/>
      <c r="F649" s="123"/>
      <c r="G649" s="2"/>
      <c r="H649" s="2"/>
      <c r="I649" s="2"/>
      <c r="J649" s="12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21"/>
      <c r="B650" s="2"/>
      <c r="C650" s="2"/>
      <c r="D650" s="2"/>
      <c r="E650" s="122"/>
      <c r="F650" s="123"/>
      <c r="G650" s="2"/>
      <c r="H650" s="2"/>
      <c r="I650" s="2"/>
      <c r="J650" s="12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21"/>
      <c r="B651" s="2"/>
      <c r="C651" s="2"/>
      <c r="D651" s="2"/>
      <c r="E651" s="122"/>
      <c r="F651" s="123"/>
      <c r="G651" s="2"/>
      <c r="H651" s="2"/>
      <c r="I651" s="2"/>
      <c r="J651" s="12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21"/>
      <c r="B652" s="2"/>
      <c r="C652" s="2"/>
      <c r="D652" s="2"/>
      <c r="E652" s="122"/>
      <c r="F652" s="123"/>
      <c r="G652" s="2"/>
      <c r="H652" s="2"/>
      <c r="I652" s="2"/>
      <c r="J652" s="12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21"/>
      <c r="B653" s="2"/>
      <c r="C653" s="2"/>
      <c r="D653" s="2"/>
      <c r="E653" s="122"/>
      <c r="F653" s="123"/>
      <c r="G653" s="2"/>
      <c r="H653" s="2"/>
      <c r="I653" s="2"/>
      <c r="J653" s="12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21"/>
      <c r="B654" s="2"/>
      <c r="C654" s="2"/>
      <c r="D654" s="2"/>
      <c r="E654" s="122"/>
      <c r="F654" s="123"/>
      <c r="G654" s="2"/>
      <c r="H654" s="2"/>
      <c r="I654" s="2"/>
      <c r="J654" s="12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21"/>
      <c r="B655" s="2"/>
      <c r="C655" s="2"/>
      <c r="D655" s="2"/>
      <c r="E655" s="122"/>
      <c r="F655" s="123"/>
      <c r="G655" s="2"/>
      <c r="H655" s="2"/>
      <c r="I655" s="2"/>
      <c r="J655" s="12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21"/>
      <c r="B656" s="2"/>
      <c r="C656" s="2"/>
      <c r="D656" s="2"/>
      <c r="E656" s="122"/>
      <c r="F656" s="123"/>
      <c r="G656" s="2"/>
      <c r="H656" s="2"/>
      <c r="I656" s="2"/>
      <c r="J656" s="12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21"/>
      <c r="B657" s="2"/>
      <c r="C657" s="2"/>
      <c r="D657" s="2"/>
      <c r="E657" s="122"/>
      <c r="F657" s="123"/>
      <c r="G657" s="2"/>
      <c r="H657" s="2"/>
      <c r="I657" s="2"/>
      <c r="J657" s="12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21"/>
      <c r="B658" s="2"/>
      <c r="C658" s="2"/>
      <c r="D658" s="2"/>
      <c r="E658" s="122"/>
      <c r="F658" s="123"/>
      <c r="G658" s="2"/>
      <c r="H658" s="2"/>
      <c r="I658" s="2"/>
      <c r="J658" s="12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21"/>
      <c r="B659" s="2"/>
      <c r="C659" s="2"/>
      <c r="D659" s="2"/>
      <c r="E659" s="122"/>
      <c r="F659" s="123"/>
      <c r="G659" s="2"/>
      <c r="H659" s="2"/>
      <c r="I659" s="2"/>
      <c r="J659" s="12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21"/>
      <c r="B660" s="2"/>
      <c r="C660" s="2"/>
      <c r="D660" s="2"/>
      <c r="E660" s="122"/>
      <c r="F660" s="123"/>
      <c r="G660" s="2"/>
      <c r="H660" s="2"/>
      <c r="I660" s="2"/>
      <c r="J660" s="12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21"/>
      <c r="B661" s="2"/>
      <c r="C661" s="2"/>
      <c r="D661" s="2"/>
      <c r="E661" s="122"/>
      <c r="F661" s="123"/>
      <c r="G661" s="2"/>
      <c r="H661" s="2"/>
      <c r="I661" s="2"/>
      <c r="J661" s="12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21"/>
      <c r="B662" s="2"/>
      <c r="C662" s="2"/>
      <c r="D662" s="2"/>
      <c r="E662" s="122"/>
      <c r="F662" s="123"/>
      <c r="G662" s="2"/>
      <c r="H662" s="2"/>
      <c r="I662" s="2"/>
      <c r="J662" s="12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21"/>
      <c r="B663" s="2"/>
      <c r="C663" s="2"/>
      <c r="D663" s="2"/>
      <c r="E663" s="122"/>
      <c r="F663" s="123"/>
      <c r="G663" s="2"/>
      <c r="H663" s="2"/>
      <c r="I663" s="2"/>
      <c r="J663" s="12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21"/>
      <c r="B664" s="2"/>
      <c r="C664" s="2"/>
      <c r="D664" s="2"/>
      <c r="E664" s="122"/>
      <c r="F664" s="123"/>
      <c r="G664" s="2"/>
      <c r="H664" s="2"/>
      <c r="I664" s="2"/>
      <c r="J664" s="12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21"/>
      <c r="B665" s="2"/>
      <c r="C665" s="2"/>
      <c r="D665" s="2"/>
      <c r="E665" s="122"/>
      <c r="F665" s="123"/>
      <c r="G665" s="2"/>
      <c r="H665" s="2"/>
      <c r="I665" s="2"/>
      <c r="J665" s="12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21"/>
      <c r="B666" s="2"/>
      <c r="C666" s="2"/>
      <c r="D666" s="2"/>
      <c r="E666" s="122"/>
      <c r="F666" s="123"/>
      <c r="G666" s="2"/>
      <c r="H666" s="2"/>
      <c r="I666" s="2"/>
      <c r="J666" s="12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21"/>
      <c r="B667" s="2"/>
      <c r="C667" s="2"/>
      <c r="D667" s="2"/>
      <c r="E667" s="122"/>
      <c r="F667" s="123"/>
      <c r="G667" s="2"/>
      <c r="H667" s="2"/>
      <c r="I667" s="2"/>
      <c r="J667" s="12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21"/>
      <c r="B668" s="2"/>
      <c r="C668" s="2"/>
      <c r="D668" s="2"/>
      <c r="E668" s="122"/>
      <c r="F668" s="123"/>
      <c r="G668" s="2"/>
      <c r="H668" s="2"/>
      <c r="I668" s="2"/>
      <c r="J668" s="12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21"/>
      <c r="B669" s="2"/>
      <c r="C669" s="2"/>
      <c r="D669" s="2"/>
      <c r="E669" s="122"/>
      <c r="F669" s="123"/>
      <c r="G669" s="2"/>
      <c r="H669" s="2"/>
      <c r="I669" s="2"/>
      <c r="J669" s="12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21"/>
      <c r="B670" s="2"/>
      <c r="C670" s="2"/>
      <c r="D670" s="2"/>
      <c r="E670" s="122"/>
      <c r="F670" s="123"/>
      <c r="G670" s="2"/>
      <c r="H670" s="2"/>
      <c r="I670" s="2"/>
      <c r="J670" s="12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21"/>
      <c r="B671" s="2"/>
      <c r="C671" s="2"/>
      <c r="D671" s="2"/>
      <c r="E671" s="122"/>
      <c r="F671" s="123"/>
      <c r="G671" s="2"/>
      <c r="H671" s="2"/>
      <c r="I671" s="2"/>
      <c r="J671" s="12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21"/>
      <c r="B672" s="2"/>
      <c r="C672" s="2"/>
      <c r="D672" s="2"/>
      <c r="E672" s="122"/>
      <c r="F672" s="123"/>
      <c r="G672" s="2"/>
      <c r="H672" s="2"/>
      <c r="I672" s="2"/>
      <c r="J672" s="12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21"/>
      <c r="B673" s="2"/>
      <c r="C673" s="2"/>
      <c r="D673" s="2"/>
      <c r="E673" s="122"/>
      <c r="F673" s="123"/>
      <c r="G673" s="2"/>
      <c r="H673" s="2"/>
      <c r="I673" s="2"/>
      <c r="J673" s="12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21"/>
      <c r="B674" s="2"/>
      <c r="C674" s="2"/>
      <c r="D674" s="2"/>
      <c r="E674" s="122"/>
      <c r="F674" s="123"/>
      <c r="G674" s="2"/>
      <c r="H674" s="2"/>
      <c r="I674" s="2"/>
      <c r="J674" s="12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21"/>
      <c r="B675" s="2"/>
      <c r="C675" s="2"/>
      <c r="D675" s="2"/>
      <c r="E675" s="122"/>
      <c r="F675" s="123"/>
      <c r="G675" s="2"/>
      <c r="H675" s="2"/>
      <c r="I675" s="2"/>
      <c r="J675" s="12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21"/>
      <c r="B676" s="2"/>
      <c r="C676" s="2"/>
      <c r="D676" s="2"/>
      <c r="E676" s="122"/>
      <c r="F676" s="123"/>
      <c r="G676" s="2"/>
      <c r="H676" s="2"/>
      <c r="I676" s="2"/>
      <c r="J676" s="12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21"/>
      <c r="B677" s="2"/>
      <c r="C677" s="2"/>
      <c r="D677" s="2"/>
      <c r="E677" s="122"/>
      <c r="F677" s="123"/>
      <c r="G677" s="2"/>
      <c r="H677" s="2"/>
      <c r="I677" s="2"/>
      <c r="J677" s="12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21"/>
      <c r="B678" s="2"/>
      <c r="C678" s="2"/>
      <c r="D678" s="2"/>
      <c r="E678" s="122"/>
      <c r="F678" s="123"/>
      <c r="G678" s="2"/>
      <c r="H678" s="2"/>
      <c r="I678" s="2"/>
      <c r="J678" s="12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21"/>
      <c r="B679" s="2"/>
      <c r="C679" s="2"/>
      <c r="D679" s="2"/>
      <c r="E679" s="122"/>
      <c r="F679" s="123"/>
      <c r="G679" s="2"/>
      <c r="H679" s="2"/>
      <c r="I679" s="2"/>
      <c r="J679" s="12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21"/>
      <c r="B680" s="2"/>
      <c r="C680" s="2"/>
      <c r="D680" s="2"/>
      <c r="E680" s="122"/>
      <c r="F680" s="123"/>
      <c r="G680" s="2"/>
      <c r="H680" s="2"/>
      <c r="I680" s="2"/>
      <c r="J680" s="12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21"/>
      <c r="B681" s="2"/>
      <c r="C681" s="2"/>
      <c r="D681" s="2"/>
      <c r="E681" s="122"/>
      <c r="F681" s="123"/>
      <c r="G681" s="2"/>
      <c r="H681" s="2"/>
      <c r="I681" s="2"/>
      <c r="J681" s="12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21"/>
      <c r="B682" s="2"/>
      <c r="C682" s="2"/>
      <c r="D682" s="2"/>
      <c r="E682" s="122"/>
      <c r="F682" s="123"/>
      <c r="G682" s="2"/>
      <c r="H682" s="2"/>
      <c r="I682" s="2"/>
      <c r="J682" s="12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21"/>
      <c r="B683" s="2"/>
      <c r="C683" s="2"/>
      <c r="D683" s="2"/>
      <c r="E683" s="122"/>
      <c r="F683" s="123"/>
      <c r="G683" s="2"/>
      <c r="H683" s="2"/>
      <c r="I683" s="2"/>
      <c r="J683" s="12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21"/>
      <c r="B684" s="2"/>
      <c r="C684" s="2"/>
      <c r="D684" s="2"/>
      <c r="E684" s="122"/>
      <c r="F684" s="123"/>
      <c r="G684" s="2"/>
      <c r="H684" s="2"/>
      <c r="I684" s="2"/>
      <c r="J684" s="12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21"/>
      <c r="B685" s="2"/>
      <c r="C685" s="2"/>
      <c r="D685" s="2"/>
      <c r="E685" s="122"/>
      <c r="F685" s="123"/>
      <c r="G685" s="2"/>
      <c r="H685" s="2"/>
      <c r="I685" s="2"/>
      <c r="J685" s="12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21"/>
      <c r="B686" s="2"/>
      <c r="C686" s="2"/>
      <c r="D686" s="2"/>
      <c r="E686" s="122"/>
      <c r="F686" s="123"/>
      <c r="G686" s="2"/>
      <c r="H686" s="2"/>
      <c r="I686" s="2"/>
      <c r="J686" s="12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21"/>
      <c r="B687" s="2"/>
      <c r="C687" s="2"/>
      <c r="D687" s="2"/>
      <c r="E687" s="122"/>
      <c r="F687" s="123"/>
      <c r="G687" s="2"/>
      <c r="H687" s="2"/>
      <c r="I687" s="2"/>
      <c r="J687" s="12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21"/>
      <c r="B688" s="2"/>
      <c r="C688" s="2"/>
      <c r="D688" s="2"/>
      <c r="E688" s="122"/>
      <c r="F688" s="123"/>
      <c r="G688" s="2"/>
      <c r="H688" s="2"/>
      <c r="I688" s="2"/>
      <c r="J688" s="12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21"/>
      <c r="B689" s="2"/>
      <c r="C689" s="2"/>
      <c r="D689" s="2"/>
      <c r="E689" s="122"/>
      <c r="F689" s="123"/>
      <c r="G689" s="2"/>
      <c r="H689" s="2"/>
      <c r="I689" s="2"/>
      <c r="J689" s="12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21"/>
      <c r="B690" s="2"/>
      <c r="C690" s="2"/>
      <c r="D690" s="2"/>
      <c r="E690" s="122"/>
      <c r="F690" s="123"/>
      <c r="G690" s="2"/>
      <c r="H690" s="2"/>
      <c r="I690" s="2"/>
      <c r="J690" s="12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21"/>
      <c r="B691" s="2"/>
      <c r="C691" s="2"/>
      <c r="D691" s="2"/>
      <c r="E691" s="122"/>
      <c r="F691" s="123"/>
      <c r="G691" s="2"/>
      <c r="H691" s="2"/>
      <c r="I691" s="2"/>
      <c r="J691" s="12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21"/>
      <c r="B692" s="2"/>
      <c r="C692" s="2"/>
      <c r="D692" s="2"/>
      <c r="E692" s="122"/>
      <c r="F692" s="123"/>
      <c r="G692" s="2"/>
      <c r="H692" s="2"/>
      <c r="I692" s="2"/>
      <c r="J692" s="12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21"/>
      <c r="B693" s="2"/>
      <c r="C693" s="2"/>
      <c r="D693" s="2"/>
      <c r="E693" s="122"/>
      <c r="F693" s="123"/>
      <c r="G693" s="2"/>
      <c r="H693" s="2"/>
      <c r="I693" s="2"/>
      <c r="J693" s="12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21"/>
      <c r="B694" s="2"/>
      <c r="C694" s="2"/>
      <c r="D694" s="2"/>
      <c r="E694" s="122"/>
      <c r="F694" s="123"/>
      <c r="G694" s="2"/>
      <c r="H694" s="2"/>
      <c r="I694" s="2"/>
      <c r="J694" s="12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21"/>
      <c r="B695" s="2"/>
      <c r="C695" s="2"/>
      <c r="D695" s="2"/>
      <c r="E695" s="122"/>
      <c r="F695" s="123"/>
      <c r="G695" s="2"/>
      <c r="H695" s="2"/>
      <c r="I695" s="2"/>
      <c r="J695" s="12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21"/>
      <c r="B696" s="2"/>
      <c r="C696" s="2"/>
      <c r="D696" s="2"/>
      <c r="E696" s="122"/>
      <c r="F696" s="123"/>
      <c r="G696" s="2"/>
      <c r="H696" s="2"/>
      <c r="I696" s="2"/>
      <c r="J696" s="12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21"/>
      <c r="B697" s="2"/>
      <c r="C697" s="2"/>
      <c r="D697" s="2"/>
      <c r="E697" s="122"/>
      <c r="F697" s="123"/>
      <c r="G697" s="2"/>
      <c r="H697" s="2"/>
      <c r="I697" s="2"/>
      <c r="J697" s="12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21"/>
      <c r="B698" s="2"/>
      <c r="C698" s="2"/>
      <c r="D698" s="2"/>
      <c r="E698" s="122"/>
      <c r="F698" s="123"/>
      <c r="G698" s="2"/>
      <c r="H698" s="2"/>
      <c r="I698" s="2"/>
      <c r="J698" s="12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21"/>
      <c r="B699" s="2"/>
      <c r="C699" s="2"/>
      <c r="D699" s="2"/>
      <c r="E699" s="122"/>
      <c r="F699" s="123"/>
      <c r="G699" s="2"/>
      <c r="H699" s="2"/>
      <c r="I699" s="2"/>
      <c r="J699" s="12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21"/>
      <c r="B700" s="2"/>
      <c r="C700" s="2"/>
      <c r="D700" s="2"/>
      <c r="E700" s="122"/>
      <c r="F700" s="123"/>
      <c r="G700" s="2"/>
      <c r="H700" s="2"/>
      <c r="I700" s="2"/>
      <c r="J700" s="12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21"/>
      <c r="B701" s="2"/>
      <c r="C701" s="2"/>
      <c r="D701" s="2"/>
      <c r="E701" s="122"/>
      <c r="F701" s="123"/>
      <c r="G701" s="2"/>
      <c r="H701" s="2"/>
      <c r="I701" s="2"/>
      <c r="J701" s="12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21"/>
      <c r="B702" s="2"/>
      <c r="C702" s="2"/>
      <c r="D702" s="2"/>
      <c r="E702" s="122"/>
      <c r="F702" s="123"/>
      <c r="G702" s="2"/>
      <c r="H702" s="2"/>
      <c r="I702" s="2"/>
      <c r="J702" s="12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21"/>
      <c r="B703" s="2"/>
      <c r="C703" s="2"/>
      <c r="D703" s="2"/>
      <c r="E703" s="122"/>
      <c r="F703" s="123"/>
      <c r="G703" s="2"/>
      <c r="H703" s="2"/>
      <c r="I703" s="2"/>
      <c r="J703" s="12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21"/>
      <c r="B704" s="2"/>
      <c r="C704" s="2"/>
      <c r="D704" s="2"/>
      <c r="E704" s="122"/>
      <c r="F704" s="123"/>
      <c r="G704" s="2"/>
      <c r="H704" s="2"/>
      <c r="I704" s="2"/>
      <c r="J704" s="12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21"/>
      <c r="B705" s="2"/>
      <c r="C705" s="2"/>
      <c r="D705" s="2"/>
      <c r="E705" s="122"/>
      <c r="F705" s="123"/>
      <c r="G705" s="2"/>
      <c r="H705" s="2"/>
      <c r="I705" s="2"/>
      <c r="J705" s="12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21"/>
      <c r="B706" s="2"/>
      <c r="C706" s="2"/>
      <c r="D706" s="2"/>
      <c r="E706" s="122"/>
      <c r="F706" s="123"/>
      <c r="G706" s="2"/>
      <c r="H706" s="2"/>
      <c r="I706" s="2"/>
      <c r="J706" s="12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21"/>
      <c r="B707" s="2"/>
      <c r="C707" s="2"/>
      <c r="D707" s="2"/>
      <c r="E707" s="122"/>
      <c r="F707" s="123"/>
      <c r="G707" s="2"/>
      <c r="H707" s="2"/>
      <c r="I707" s="2"/>
      <c r="J707" s="12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21"/>
      <c r="B708" s="2"/>
      <c r="C708" s="2"/>
      <c r="D708" s="2"/>
      <c r="E708" s="122"/>
      <c r="F708" s="123"/>
      <c r="G708" s="2"/>
      <c r="H708" s="2"/>
      <c r="I708" s="2"/>
      <c r="J708" s="12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21"/>
      <c r="B709" s="2"/>
      <c r="C709" s="2"/>
      <c r="D709" s="2"/>
      <c r="E709" s="122"/>
      <c r="F709" s="123"/>
      <c r="G709" s="2"/>
      <c r="H709" s="2"/>
      <c r="I709" s="2"/>
      <c r="J709" s="12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21"/>
      <c r="B710" s="2"/>
      <c r="C710" s="2"/>
      <c r="D710" s="2"/>
      <c r="E710" s="122"/>
      <c r="F710" s="123"/>
      <c r="G710" s="2"/>
      <c r="H710" s="2"/>
      <c r="I710" s="2"/>
      <c r="J710" s="12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21"/>
      <c r="B711" s="2"/>
      <c r="C711" s="2"/>
      <c r="D711" s="2"/>
      <c r="E711" s="122"/>
      <c r="F711" s="123"/>
      <c r="G711" s="2"/>
      <c r="H711" s="2"/>
      <c r="I711" s="2"/>
      <c r="J711" s="12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21"/>
      <c r="B712" s="2"/>
      <c r="C712" s="2"/>
      <c r="D712" s="2"/>
      <c r="E712" s="122"/>
      <c r="F712" s="123"/>
      <c r="G712" s="2"/>
      <c r="H712" s="2"/>
      <c r="I712" s="2"/>
      <c r="J712" s="12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21"/>
      <c r="B713" s="2"/>
      <c r="C713" s="2"/>
      <c r="D713" s="2"/>
      <c r="E713" s="122"/>
      <c r="F713" s="123"/>
      <c r="G713" s="2"/>
      <c r="H713" s="2"/>
      <c r="I713" s="2"/>
      <c r="J713" s="12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21"/>
      <c r="B714" s="2"/>
      <c r="C714" s="2"/>
      <c r="D714" s="2"/>
      <c r="E714" s="122"/>
      <c r="F714" s="123"/>
      <c r="G714" s="2"/>
      <c r="H714" s="2"/>
      <c r="I714" s="2"/>
      <c r="J714" s="12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21"/>
      <c r="B715" s="2"/>
      <c r="C715" s="2"/>
      <c r="D715" s="2"/>
      <c r="E715" s="122"/>
      <c r="F715" s="123"/>
      <c r="G715" s="2"/>
      <c r="H715" s="2"/>
      <c r="I715" s="2"/>
      <c r="J715" s="12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21"/>
      <c r="B716" s="2"/>
      <c r="C716" s="2"/>
      <c r="D716" s="2"/>
      <c r="E716" s="122"/>
      <c r="F716" s="123"/>
      <c r="G716" s="2"/>
      <c r="H716" s="2"/>
      <c r="I716" s="2"/>
      <c r="J716" s="12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21"/>
      <c r="B717" s="2"/>
      <c r="C717" s="2"/>
      <c r="D717" s="2"/>
      <c r="E717" s="122"/>
      <c r="F717" s="123"/>
      <c r="G717" s="2"/>
      <c r="H717" s="2"/>
      <c r="I717" s="2"/>
      <c r="J717" s="12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21"/>
      <c r="B718" s="2"/>
      <c r="C718" s="2"/>
      <c r="D718" s="2"/>
      <c r="E718" s="122"/>
      <c r="F718" s="123"/>
      <c r="G718" s="2"/>
      <c r="H718" s="2"/>
      <c r="I718" s="2"/>
      <c r="J718" s="12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21"/>
      <c r="B719" s="2"/>
      <c r="C719" s="2"/>
      <c r="D719" s="2"/>
      <c r="E719" s="122"/>
      <c r="F719" s="123"/>
      <c r="G719" s="2"/>
      <c r="H719" s="2"/>
      <c r="I719" s="2"/>
      <c r="J719" s="12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21"/>
      <c r="B720" s="2"/>
      <c r="C720" s="2"/>
      <c r="D720" s="2"/>
      <c r="E720" s="122"/>
      <c r="F720" s="123"/>
      <c r="G720" s="2"/>
      <c r="H720" s="2"/>
      <c r="I720" s="2"/>
      <c r="J720" s="12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21"/>
      <c r="B721" s="2"/>
      <c r="C721" s="2"/>
      <c r="D721" s="2"/>
      <c r="E721" s="122"/>
      <c r="F721" s="123"/>
      <c r="G721" s="2"/>
      <c r="H721" s="2"/>
      <c r="I721" s="2"/>
      <c r="J721" s="12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21"/>
      <c r="B722" s="2"/>
      <c r="C722" s="2"/>
      <c r="D722" s="2"/>
      <c r="E722" s="122"/>
      <c r="F722" s="123"/>
      <c r="G722" s="2"/>
      <c r="H722" s="2"/>
      <c r="I722" s="2"/>
      <c r="J722" s="12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21"/>
      <c r="B723" s="2"/>
      <c r="C723" s="2"/>
      <c r="D723" s="2"/>
      <c r="E723" s="122"/>
      <c r="F723" s="123"/>
      <c r="G723" s="2"/>
      <c r="H723" s="2"/>
      <c r="I723" s="2"/>
      <c r="J723" s="12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21"/>
      <c r="B724" s="2"/>
      <c r="C724" s="2"/>
      <c r="D724" s="2"/>
      <c r="E724" s="122"/>
      <c r="F724" s="123"/>
      <c r="G724" s="2"/>
      <c r="H724" s="2"/>
      <c r="I724" s="2"/>
      <c r="J724" s="12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21"/>
      <c r="B725" s="2"/>
      <c r="C725" s="2"/>
      <c r="D725" s="2"/>
      <c r="E725" s="122"/>
      <c r="F725" s="123"/>
      <c r="G725" s="2"/>
      <c r="H725" s="2"/>
      <c r="I725" s="2"/>
      <c r="J725" s="12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21"/>
      <c r="B726" s="2"/>
      <c r="C726" s="2"/>
      <c r="D726" s="2"/>
      <c r="E726" s="122"/>
      <c r="F726" s="123"/>
      <c r="G726" s="2"/>
      <c r="H726" s="2"/>
      <c r="I726" s="2"/>
      <c r="J726" s="12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21"/>
      <c r="B727" s="2"/>
      <c r="C727" s="2"/>
      <c r="D727" s="2"/>
      <c r="E727" s="122"/>
      <c r="F727" s="123"/>
      <c r="G727" s="2"/>
      <c r="H727" s="2"/>
      <c r="I727" s="2"/>
      <c r="J727" s="12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21"/>
      <c r="B728" s="2"/>
      <c r="C728" s="2"/>
      <c r="D728" s="2"/>
      <c r="E728" s="122"/>
      <c r="F728" s="123"/>
      <c r="G728" s="2"/>
      <c r="H728" s="2"/>
      <c r="I728" s="2"/>
      <c r="J728" s="12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21"/>
      <c r="B729" s="2"/>
      <c r="C729" s="2"/>
      <c r="D729" s="2"/>
      <c r="E729" s="122"/>
      <c r="F729" s="123"/>
      <c r="G729" s="2"/>
      <c r="H729" s="2"/>
      <c r="I729" s="2"/>
      <c r="J729" s="12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21"/>
      <c r="B730" s="2"/>
      <c r="C730" s="2"/>
      <c r="D730" s="2"/>
      <c r="E730" s="122"/>
      <c r="F730" s="123"/>
      <c r="G730" s="2"/>
      <c r="H730" s="2"/>
      <c r="I730" s="2"/>
      <c r="J730" s="12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21"/>
      <c r="B731" s="2"/>
      <c r="C731" s="2"/>
      <c r="D731" s="2"/>
      <c r="E731" s="122"/>
      <c r="F731" s="123"/>
      <c r="G731" s="2"/>
      <c r="H731" s="2"/>
      <c r="I731" s="2"/>
      <c r="J731" s="12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21"/>
      <c r="B732" s="2"/>
      <c r="C732" s="2"/>
      <c r="D732" s="2"/>
      <c r="E732" s="122"/>
      <c r="F732" s="123"/>
      <c r="G732" s="2"/>
      <c r="H732" s="2"/>
      <c r="I732" s="2"/>
      <c r="J732" s="12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21"/>
      <c r="B733" s="2"/>
      <c r="C733" s="2"/>
      <c r="D733" s="2"/>
      <c r="E733" s="122"/>
      <c r="F733" s="123"/>
      <c r="G733" s="2"/>
      <c r="H733" s="2"/>
      <c r="I733" s="2"/>
      <c r="J733" s="12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21"/>
      <c r="B734" s="2"/>
      <c r="C734" s="2"/>
      <c r="D734" s="2"/>
      <c r="E734" s="122"/>
      <c r="F734" s="123"/>
      <c r="G734" s="2"/>
      <c r="H734" s="2"/>
      <c r="I734" s="2"/>
      <c r="J734" s="12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21"/>
      <c r="B735" s="2"/>
      <c r="C735" s="2"/>
      <c r="D735" s="2"/>
      <c r="E735" s="122"/>
      <c r="F735" s="123"/>
      <c r="G735" s="2"/>
      <c r="H735" s="2"/>
      <c r="I735" s="2"/>
      <c r="J735" s="12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21"/>
      <c r="B736" s="2"/>
      <c r="C736" s="2"/>
      <c r="D736" s="2"/>
      <c r="E736" s="122"/>
      <c r="F736" s="123"/>
      <c r="G736" s="2"/>
      <c r="H736" s="2"/>
      <c r="I736" s="2"/>
      <c r="J736" s="12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21"/>
      <c r="B737" s="2"/>
      <c r="C737" s="2"/>
      <c r="D737" s="2"/>
      <c r="E737" s="122"/>
      <c r="F737" s="123"/>
      <c r="G737" s="2"/>
      <c r="H737" s="2"/>
      <c r="I737" s="2"/>
      <c r="J737" s="12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21"/>
      <c r="B738" s="2"/>
      <c r="C738" s="2"/>
      <c r="D738" s="2"/>
      <c r="E738" s="122"/>
      <c r="F738" s="123"/>
      <c r="G738" s="2"/>
      <c r="H738" s="2"/>
      <c r="I738" s="2"/>
      <c r="J738" s="12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21"/>
      <c r="B739" s="2"/>
      <c r="C739" s="2"/>
      <c r="D739" s="2"/>
      <c r="E739" s="122"/>
      <c r="F739" s="123"/>
      <c r="G739" s="2"/>
      <c r="H739" s="2"/>
      <c r="I739" s="2"/>
      <c r="J739" s="12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21"/>
      <c r="B740" s="2"/>
      <c r="C740" s="2"/>
      <c r="D740" s="2"/>
      <c r="E740" s="122"/>
      <c r="F740" s="123"/>
      <c r="G740" s="2"/>
      <c r="H740" s="2"/>
      <c r="I740" s="2"/>
      <c r="J740" s="12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21"/>
      <c r="B741" s="2"/>
      <c r="C741" s="2"/>
      <c r="D741" s="2"/>
      <c r="E741" s="122"/>
      <c r="F741" s="123"/>
      <c r="G741" s="2"/>
      <c r="H741" s="2"/>
      <c r="I741" s="2"/>
      <c r="J741" s="12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21"/>
      <c r="B742" s="2"/>
      <c r="C742" s="2"/>
      <c r="D742" s="2"/>
      <c r="E742" s="122"/>
      <c r="F742" s="123"/>
      <c r="G742" s="2"/>
      <c r="H742" s="2"/>
      <c r="I742" s="2"/>
      <c r="J742" s="12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21"/>
      <c r="B743" s="2"/>
      <c r="C743" s="2"/>
      <c r="D743" s="2"/>
      <c r="E743" s="122"/>
      <c r="F743" s="123"/>
      <c r="G743" s="2"/>
      <c r="H743" s="2"/>
      <c r="I743" s="2"/>
      <c r="J743" s="12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21"/>
      <c r="B744" s="2"/>
      <c r="C744" s="2"/>
      <c r="D744" s="2"/>
      <c r="E744" s="122"/>
      <c r="F744" s="123"/>
      <c r="G744" s="2"/>
      <c r="H744" s="2"/>
      <c r="I744" s="2"/>
      <c r="J744" s="12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21"/>
      <c r="B745" s="2"/>
      <c r="C745" s="2"/>
      <c r="D745" s="2"/>
      <c r="E745" s="122"/>
      <c r="F745" s="123"/>
      <c r="G745" s="2"/>
      <c r="H745" s="2"/>
      <c r="I745" s="2"/>
      <c r="J745" s="12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21"/>
      <c r="B746" s="2"/>
      <c r="C746" s="2"/>
      <c r="D746" s="2"/>
      <c r="E746" s="122"/>
      <c r="F746" s="123"/>
      <c r="G746" s="2"/>
      <c r="H746" s="2"/>
      <c r="I746" s="2"/>
      <c r="J746" s="12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21"/>
      <c r="B747" s="2"/>
      <c r="C747" s="2"/>
      <c r="D747" s="2"/>
      <c r="E747" s="122"/>
      <c r="F747" s="123"/>
      <c r="G747" s="2"/>
      <c r="H747" s="2"/>
      <c r="I747" s="2"/>
      <c r="J747" s="12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21"/>
      <c r="B748" s="2"/>
      <c r="C748" s="2"/>
      <c r="D748" s="2"/>
      <c r="E748" s="122"/>
      <c r="F748" s="123"/>
      <c r="G748" s="2"/>
      <c r="H748" s="2"/>
      <c r="I748" s="2"/>
      <c r="J748" s="12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21"/>
      <c r="B749" s="2"/>
      <c r="C749" s="2"/>
      <c r="D749" s="2"/>
      <c r="E749" s="122"/>
      <c r="F749" s="123"/>
      <c r="G749" s="2"/>
      <c r="H749" s="2"/>
      <c r="I749" s="2"/>
      <c r="J749" s="12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21"/>
      <c r="B750" s="2"/>
      <c r="C750" s="2"/>
      <c r="D750" s="2"/>
      <c r="E750" s="122"/>
      <c r="F750" s="123"/>
      <c r="G750" s="2"/>
      <c r="H750" s="2"/>
      <c r="I750" s="2"/>
      <c r="J750" s="12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21"/>
      <c r="B751" s="2"/>
      <c r="C751" s="2"/>
      <c r="D751" s="2"/>
      <c r="E751" s="122"/>
      <c r="F751" s="123"/>
      <c r="G751" s="2"/>
      <c r="H751" s="2"/>
      <c r="I751" s="2"/>
      <c r="J751" s="12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21"/>
      <c r="B752" s="2"/>
      <c r="C752" s="2"/>
      <c r="D752" s="2"/>
      <c r="E752" s="122"/>
      <c r="F752" s="123"/>
      <c r="G752" s="2"/>
      <c r="H752" s="2"/>
      <c r="I752" s="2"/>
      <c r="J752" s="12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21"/>
      <c r="B753" s="2"/>
      <c r="C753" s="2"/>
      <c r="D753" s="2"/>
      <c r="E753" s="122"/>
      <c r="F753" s="123"/>
      <c r="G753" s="2"/>
      <c r="H753" s="2"/>
      <c r="I753" s="2"/>
      <c r="J753" s="12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21"/>
      <c r="B754" s="2"/>
      <c r="C754" s="2"/>
      <c r="D754" s="2"/>
      <c r="E754" s="122"/>
      <c r="F754" s="123"/>
      <c r="G754" s="2"/>
      <c r="H754" s="2"/>
      <c r="I754" s="2"/>
      <c r="J754" s="12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21"/>
      <c r="B755" s="2"/>
      <c r="C755" s="2"/>
      <c r="D755" s="2"/>
      <c r="E755" s="122"/>
      <c r="F755" s="123"/>
      <c r="G755" s="2"/>
      <c r="H755" s="2"/>
      <c r="I755" s="2"/>
      <c r="J755" s="12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21"/>
      <c r="B756" s="2"/>
      <c r="C756" s="2"/>
      <c r="D756" s="2"/>
      <c r="E756" s="122"/>
      <c r="F756" s="123"/>
      <c r="G756" s="2"/>
      <c r="H756" s="2"/>
      <c r="I756" s="2"/>
      <c r="J756" s="12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21"/>
      <c r="B757" s="2"/>
      <c r="C757" s="2"/>
      <c r="D757" s="2"/>
      <c r="E757" s="122"/>
      <c r="F757" s="123"/>
      <c r="G757" s="2"/>
      <c r="H757" s="2"/>
      <c r="I757" s="2"/>
      <c r="J757" s="12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21"/>
      <c r="B758" s="2"/>
      <c r="C758" s="2"/>
      <c r="D758" s="2"/>
      <c r="E758" s="122"/>
      <c r="F758" s="123"/>
      <c r="G758" s="2"/>
      <c r="H758" s="2"/>
      <c r="I758" s="2"/>
      <c r="J758" s="12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21"/>
      <c r="B759" s="2"/>
      <c r="C759" s="2"/>
      <c r="D759" s="2"/>
      <c r="E759" s="122"/>
      <c r="F759" s="123"/>
      <c r="G759" s="2"/>
      <c r="H759" s="2"/>
      <c r="I759" s="2"/>
      <c r="J759" s="12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21"/>
      <c r="B760" s="2"/>
      <c r="C760" s="2"/>
      <c r="D760" s="2"/>
      <c r="E760" s="122"/>
      <c r="F760" s="123"/>
      <c r="G760" s="2"/>
      <c r="H760" s="2"/>
      <c r="I760" s="2"/>
      <c r="J760" s="12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21"/>
      <c r="B761" s="2"/>
      <c r="C761" s="2"/>
      <c r="D761" s="2"/>
      <c r="E761" s="122"/>
      <c r="F761" s="123"/>
      <c r="G761" s="2"/>
      <c r="H761" s="2"/>
      <c r="I761" s="2"/>
      <c r="J761" s="12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21"/>
      <c r="B762" s="2"/>
      <c r="C762" s="2"/>
      <c r="D762" s="2"/>
      <c r="E762" s="122"/>
      <c r="F762" s="123"/>
      <c r="G762" s="2"/>
      <c r="H762" s="2"/>
      <c r="I762" s="2"/>
      <c r="J762" s="12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21"/>
      <c r="B763" s="2"/>
      <c r="C763" s="2"/>
      <c r="D763" s="2"/>
      <c r="E763" s="122"/>
      <c r="F763" s="123"/>
      <c r="G763" s="2"/>
      <c r="H763" s="2"/>
      <c r="I763" s="2"/>
      <c r="J763" s="12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21"/>
      <c r="B764" s="2"/>
      <c r="C764" s="2"/>
      <c r="D764" s="2"/>
      <c r="E764" s="122"/>
      <c r="F764" s="123"/>
      <c r="G764" s="2"/>
      <c r="H764" s="2"/>
      <c r="I764" s="2"/>
      <c r="J764" s="12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21"/>
      <c r="B765" s="2"/>
      <c r="C765" s="2"/>
      <c r="D765" s="2"/>
      <c r="E765" s="122"/>
      <c r="F765" s="123"/>
      <c r="G765" s="2"/>
      <c r="H765" s="2"/>
      <c r="I765" s="2"/>
      <c r="J765" s="12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21"/>
      <c r="B766" s="2"/>
      <c r="C766" s="2"/>
      <c r="D766" s="2"/>
      <c r="E766" s="122"/>
      <c r="F766" s="123"/>
      <c r="G766" s="2"/>
      <c r="H766" s="2"/>
      <c r="I766" s="2"/>
      <c r="J766" s="12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21"/>
      <c r="B767" s="2"/>
      <c r="C767" s="2"/>
      <c r="D767" s="2"/>
      <c r="E767" s="122"/>
      <c r="F767" s="123"/>
      <c r="G767" s="2"/>
      <c r="H767" s="2"/>
      <c r="I767" s="2"/>
      <c r="J767" s="12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21"/>
      <c r="B768" s="2"/>
      <c r="C768" s="2"/>
      <c r="D768" s="2"/>
      <c r="E768" s="122"/>
      <c r="F768" s="123"/>
      <c r="G768" s="2"/>
      <c r="H768" s="2"/>
      <c r="I768" s="2"/>
      <c r="J768" s="12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21"/>
      <c r="B769" s="2"/>
      <c r="C769" s="2"/>
      <c r="D769" s="2"/>
      <c r="E769" s="122"/>
      <c r="F769" s="123"/>
      <c r="G769" s="2"/>
      <c r="H769" s="2"/>
      <c r="I769" s="2"/>
      <c r="J769" s="12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21"/>
      <c r="B770" s="2"/>
      <c r="C770" s="2"/>
      <c r="D770" s="2"/>
      <c r="E770" s="122"/>
      <c r="F770" s="123"/>
      <c r="G770" s="2"/>
      <c r="H770" s="2"/>
      <c r="I770" s="2"/>
      <c r="J770" s="12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21"/>
      <c r="B771" s="2"/>
      <c r="C771" s="2"/>
      <c r="D771" s="2"/>
      <c r="E771" s="122"/>
      <c r="F771" s="123"/>
      <c r="G771" s="2"/>
      <c r="H771" s="2"/>
      <c r="I771" s="2"/>
      <c r="J771" s="12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21"/>
      <c r="B772" s="2"/>
      <c r="C772" s="2"/>
      <c r="D772" s="2"/>
      <c r="E772" s="122"/>
      <c r="F772" s="123"/>
      <c r="G772" s="2"/>
      <c r="H772" s="2"/>
      <c r="I772" s="2"/>
      <c r="J772" s="12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21"/>
      <c r="B773" s="2"/>
      <c r="C773" s="2"/>
      <c r="D773" s="2"/>
      <c r="E773" s="122"/>
      <c r="F773" s="123"/>
      <c r="G773" s="2"/>
      <c r="H773" s="2"/>
      <c r="I773" s="2"/>
      <c r="J773" s="12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21"/>
      <c r="B774" s="2"/>
      <c r="C774" s="2"/>
      <c r="D774" s="2"/>
      <c r="E774" s="122"/>
      <c r="F774" s="123"/>
      <c r="G774" s="2"/>
      <c r="H774" s="2"/>
      <c r="I774" s="2"/>
      <c r="J774" s="12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21"/>
      <c r="B775" s="2"/>
      <c r="C775" s="2"/>
      <c r="D775" s="2"/>
      <c r="E775" s="122"/>
      <c r="F775" s="123"/>
      <c r="G775" s="2"/>
      <c r="H775" s="2"/>
      <c r="I775" s="2"/>
      <c r="J775" s="12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21"/>
      <c r="B776" s="2"/>
      <c r="C776" s="2"/>
      <c r="D776" s="2"/>
      <c r="E776" s="122"/>
      <c r="F776" s="123"/>
      <c r="G776" s="2"/>
      <c r="H776" s="2"/>
      <c r="I776" s="2"/>
      <c r="J776" s="12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21"/>
      <c r="B777" s="2"/>
      <c r="C777" s="2"/>
      <c r="D777" s="2"/>
      <c r="E777" s="122"/>
      <c r="F777" s="123"/>
      <c r="G777" s="2"/>
      <c r="H777" s="2"/>
      <c r="I777" s="2"/>
      <c r="J777" s="12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21"/>
      <c r="B778" s="2"/>
      <c r="C778" s="2"/>
      <c r="D778" s="2"/>
      <c r="E778" s="122"/>
      <c r="F778" s="123"/>
      <c r="G778" s="2"/>
      <c r="H778" s="2"/>
      <c r="I778" s="2"/>
      <c r="J778" s="12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21"/>
      <c r="B779" s="2"/>
      <c r="C779" s="2"/>
      <c r="D779" s="2"/>
      <c r="E779" s="122"/>
      <c r="F779" s="123"/>
      <c r="G779" s="2"/>
      <c r="H779" s="2"/>
      <c r="I779" s="2"/>
      <c r="J779" s="12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21"/>
      <c r="B780" s="2"/>
      <c r="C780" s="2"/>
      <c r="D780" s="2"/>
      <c r="E780" s="122"/>
      <c r="F780" s="123"/>
      <c r="G780" s="2"/>
      <c r="H780" s="2"/>
      <c r="I780" s="2"/>
      <c r="J780" s="12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21"/>
      <c r="B781" s="2"/>
      <c r="C781" s="2"/>
      <c r="D781" s="2"/>
      <c r="E781" s="122"/>
      <c r="F781" s="123"/>
      <c r="G781" s="2"/>
      <c r="H781" s="2"/>
      <c r="I781" s="2"/>
      <c r="J781" s="12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21"/>
      <c r="B782" s="2"/>
      <c r="C782" s="2"/>
      <c r="D782" s="2"/>
      <c r="E782" s="122"/>
      <c r="F782" s="123"/>
      <c r="G782" s="2"/>
      <c r="H782" s="2"/>
      <c r="I782" s="2"/>
      <c r="J782" s="12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21"/>
      <c r="B783" s="2"/>
      <c r="C783" s="2"/>
      <c r="D783" s="2"/>
      <c r="E783" s="122"/>
      <c r="F783" s="123"/>
      <c r="G783" s="2"/>
      <c r="H783" s="2"/>
      <c r="I783" s="2"/>
      <c r="J783" s="12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21"/>
      <c r="B784" s="2"/>
      <c r="C784" s="2"/>
      <c r="D784" s="2"/>
      <c r="E784" s="122"/>
      <c r="F784" s="123"/>
      <c r="G784" s="2"/>
      <c r="H784" s="2"/>
      <c r="I784" s="2"/>
      <c r="J784" s="12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21"/>
      <c r="B785" s="2"/>
      <c r="C785" s="2"/>
      <c r="D785" s="2"/>
      <c r="E785" s="122"/>
      <c r="F785" s="123"/>
      <c r="G785" s="2"/>
      <c r="H785" s="2"/>
      <c r="I785" s="2"/>
      <c r="J785" s="12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21"/>
      <c r="B786" s="2"/>
      <c r="C786" s="2"/>
      <c r="D786" s="2"/>
      <c r="E786" s="122"/>
      <c r="F786" s="123"/>
      <c r="G786" s="2"/>
      <c r="H786" s="2"/>
      <c r="I786" s="2"/>
      <c r="J786" s="12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21"/>
      <c r="B787" s="2"/>
      <c r="C787" s="2"/>
      <c r="D787" s="2"/>
      <c r="E787" s="122"/>
      <c r="F787" s="123"/>
      <c r="G787" s="2"/>
      <c r="H787" s="2"/>
      <c r="I787" s="2"/>
      <c r="J787" s="12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21"/>
      <c r="B788" s="2"/>
      <c r="C788" s="2"/>
      <c r="D788" s="2"/>
      <c r="E788" s="122"/>
      <c r="F788" s="123"/>
      <c r="G788" s="2"/>
      <c r="H788" s="2"/>
      <c r="I788" s="2"/>
      <c r="J788" s="12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21"/>
      <c r="B789" s="2"/>
      <c r="C789" s="2"/>
      <c r="D789" s="2"/>
      <c r="E789" s="122"/>
      <c r="F789" s="123"/>
      <c r="G789" s="2"/>
      <c r="H789" s="2"/>
      <c r="I789" s="2"/>
      <c r="J789" s="12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21"/>
      <c r="B790" s="2"/>
      <c r="C790" s="2"/>
      <c r="D790" s="2"/>
      <c r="E790" s="122"/>
      <c r="F790" s="123"/>
      <c r="G790" s="2"/>
      <c r="H790" s="2"/>
      <c r="I790" s="2"/>
      <c r="J790" s="12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21"/>
      <c r="B791" s="2"/>
      <c r="C791" s="2"/>
      <c r="D791" s="2"/>
      <c r="E791" s="122"/>
      <c r="F791" s="123"/>
      <c r="G791" s="2"/>
      <c r="H791" s="2"/>
      <c r="I791" s="2"/>
      <c r="J791" s="12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21"/>
      <c r="B792" s="2"/>
      <c r="C792" s="2"/>
      <c r="D792" s="2"/>
      <c r="E792" s="122"/>
      <c r="F792" s="123"/>
      <c r="G792" s="2"/>
      <c r="H792" s="2"/>
      <c r="I792" s="2"/>
      <c r="J792" s="12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21"/>
      <c r="B793" s="2"/>
      <c r="C793" s="2"/>
      <c r="D793" s="2"/>
      <c r="E793" s="122"/>
      <c r="F793" s="123"/>
      <c r="G793" s="2"/>
      <c r="H793" s="2"/>
      <c r="I793" s="2"/>
      <c r="J793" s="12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21"/>
      <c r="B794" s="2"/>
      <c r="C794" s="2"/>
      <c r="D794" s="2"/>
      <c r="E794" s="122"/>
      <c r="F794" s="123"/>
      <c r="G794" s="2"/>
      <c r="H794" s="2"/>
      <c r="I794" s="2"/>
      <c r="J794" s="12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21"/>
      <c r="B795" s="2"/>
      <c r="C795" s="2"/>
      <c r="D795" s="2"/>
      <c r="E795" s="122"/>
      <c r="F795" s="123"/>
      <c r="G795" s="2"/>
      <c r="H795" s="2"/>
      <c r="I795" s="2"/>
      <c r="J795" s="12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21"/>
      <c r="B796" s="2"/>
      <c r="C796" s="2"/>
      <c r="D796" s="2"/>
      <c r="E796" s="122"/>
      <c r="F796" s="123"/>
      <c r="G796" s="2"/>
      <c r="H796" s="2"/>
      <c r="I796" s="2"/>
      <c r="J796" s="12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21"/>
      <c r="B797" s="2"/>
      <c r="C797" s="2"/>
      <c r="D797" s="2"/>
      <c r="E797" s="122"/>
      <c r="F797" s="123"/>
      <c r="G797" s="2"/>
      <c r="H797" s="2"/>
      <c r="I797" s="2"/>
      <c r="J797" s="12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21"/>
      <c r="B798" s="2"/>
      <c r="C798" s="2"/>
      <c r="D798" s="2"/>
      <c r="E798" s="122"/>
      <c r="F798" s="123"/>
      <c r="G798" s="2"/>
      <c r="H798" s="2"/>
      <c r="I798" s="2"/>
      <c r="J798" s="12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21"/>
      <c r="B799" s="2"/>
      <c r="C799" s="2"/>
      <c r="D799" s="2"/>
      <c r="E799" s="122"/>
      <c r="F799" s="123"/>
      <c r="G799" s="2"/>
      <c r="H799" s="2"/>
      <c r="I799" s="2"/>
      <c r="J799" s="12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21"/>
      <c r="B800" s="2"/>
      <c r="C800" s="2"/>
      <c r="D800" s="2"/>
      <c r="E800" s="122"/>
      <c r="F800" s="123"/>
      <c r="G800" s="2"/>
      <c r="H800" s="2"/>
      <c r="I800" s="2"/>
      <c r="J800" s="12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21"/>
      <c r="B801" s="2"/>
      <c r="C801" s="2"/>
      <c r="D801" s="2"/>
      <c r="E801" s="122"/>
      <c r="F801" s="123"/>
      <c r="G801" s="2"/>
      <c r="H801" s="2"/>
      <c r="I801" s="2"/>
      <c r="J801" s="12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21"/>
      <c r="B802" s="2"/>
      <c r="C802" s="2"/>
      <c r="D802" s="2"/>
      <c r="E802" s="122"/>
      <c r="F802" s="123"/>
      <c r="G802" s="2"/>
      <c r="H802" s="2"/>
      <c r="I802" s="2"/>
      <c r="J802" s="12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21"/>
      <c r="B803" s="2"/>
      <c r="C803" s="2"/>
      <c r="D803" s="2"/>
      <c r="E803" s="122"/>
      <c r="F803" s="123"/>
      <c r="G803" s="2"/>
      <c r="H803" s="2"/>
      <c r="I803" s="2"/>
      <c r="J803" s="12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21"/>
      <c r="B804" s="2"/>
      <c r="C804" s="2"/>
      <c r="D804" s="2"/>
      <c r="E804" s="122"/>
      <c r="F804" s="123"/>
      <c r="G804" s="2"/>
      <c r="H804" s="2"/>
      <c r="I804" s="2"/>
      <c r="J804" s="12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21"/>
      <c r="B805" s="2"/>
      <c r="C805" s="2"/>
      <c r="D805" s="2"/>
      <c r="E805" s="122"/>
      <c r="F805" s="123"/>
      <c r="G805" s="2"/>
      <c r="H805" s="2"/>
      <c r="I805" s="2"/>
      <c r="J805" s="12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21"/>
      <c r="B806" s="2"/>
      <c r="C806" s="2"/>
      <c r="D806" s="2"/>
      <c r="E806" s="122"/>
      <c r="F806" s="123"/>
      <c r="G806" s="2"/>
      <c r="H806" s="2"/>
      <c r="I806" s="2"/>
      <c r="J806" s="12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21"/>
      <c r="B807" s="2"/>
      <c r="C807" s="2"/>
      <c r="D807" s="2"/>
      <c r="E807" s="122"/>
      <c r="F807" s="123"/>
      <c r="G807" s="2"/>
      <c r="H807" s="2"/>
      <c r="I807" s="2"/>
      <c r="J807" s="12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21"/>
      <c r="B808" s="2"/>
      <c r="C808" s="2"/>
      <c r="D808" s="2"/>
      <c r="E808" s="122"/>
      <c r="F808" s="123"/>
      <c r="G808" s="2"/>
      <c r="H808" s="2"/>
      <c r="I808" s="2"/>
      <c r="J808" s="12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21"/>
      <c r="B809" s="2"/>
      <c r="C809" s="2"/>
      <c r="D809" s="2"/>
      <c r="E809" s="122"/>
      <c r="F809" s="123"/>
      <c r="G809" s="2"/>
      <c r="H809" s="2"/>
      <c r="I809" s="2"/>
      <c r="J809" s="12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21"/>
      <c r="B810" s="2"/>
      <c r="C810" s="2"/>
      <c r="D810" s="2"/>
      <c r="E810" s="122"/>
      <c r="F810" s="123"/>
      <c r="G810" s="2"/>
      <c r="H810" s="2"/>
      <c r="I810" s="2"/>
      <c r="J810" s="12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21"/>
      <c r="B811" s="2"/>
      <c r="C811" s="2"/>
      <c r="D811" s="2"/>
      <c r="E811" s="122"/>
      <c r="F811" s="123"/>
      <c r="G811" s="2"/>
      <c r="H811" s="2"/>
      <c r="I811" s="2"/>
      <c r="J811" s="12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21"/>
      <c r="B812" s="2"/>
      <c r="C812" s="2"/>
      <c r="D812" s="2"/>
      <c r="E812" s="122"/>
      <c r="F812" s="123"/>
      <c r="G812" s="2"/>
      <c r="H812" s="2"/>
      <c r="I812" s="2"/>
      <c r="J812" s="12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21"/>
      <c r="B813" s="2"/>
      <c r="C813" s="2"/>
      <c r="D813" s="2"/>
      <c r="E813" s="122"/>
      <c r="F813" s="123"/>
      <c r="G813" s="2"/>
      <c r="H813" s="2"/>
      <c r="I813" s="2"/>
      <c r="J813" s="12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21"/>
      <c r="B814" s="2"/>
      <c r="C814" s="2"/>
      <c r="D814" s="2"/>
      <c r="E814" s="122"/>
      <c r="F814" s="123"/>
      <c r="G814" s="2"/>
      <c r="H814" s="2"/>
      <c r="I814" s="2"/>
      <c r="J814" s="12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21"/>
      <c r="B815" s="2"/>
      <c r="C815" s="2"/>
      <c r="D815" s="2"/>
      <c r="E815" s="122"/>
      <c r="F815" s="123"/>
      <c r="G815" s="2"/>
      <c r="H815" s="2"/>
      <c r="I815" s="2"/>
      <c r="J815" s="12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21"/>
      <c r="B816" s="2"/>
      <c r="C816" s="2"/>
      <c r="D816" s="2"/>
      <c r="E816" s="122"/>
      <c r="F816" s="123"/>
      <c r="G816" s="2"/>
      <c r="H816" s="2"/>
      <c r="I816" s="2"/>
      <c r="J816" s="12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21"/>
      <c r="B817" s="2"/>
      <c r="C817" s="2"/>
      <c r="D817" s="2"/>
      <c r="E817" s="122"/>
      <c r="F817" s="123"/>
      <c r="G817" s="2"/>
      <c r="H817" s="2"/>
      <c r="I817" s="2"/>
      <c r="J817" s="12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21"/>
      <c r="B818" s="2"/>
      <c r="C818" s="2"/>
      <c r="D818" s="2"/>
      <c r="E818" s="122"/>
      <c r="F818" s="123"/>
      <c r="G818" s="2"/>
      <c r="H818" s="2"/>
      <c r="I818" s="2"/>
      <c r="J818" s="12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21"/>
      <c r="B819" s="2"/>
      <c r="C819" s="2"/>
      <c r="D819" s="2"/>
      <c r="E819" s="122"/>
      <c r="F819" s="123"/>
      <c r="G819" s="2"/>
      <c r="H819" s="2"/>
      <c r="I819" s="2"/>
      <c r="J819" s="12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21"/>
      <c r="B820" s="2"/>
      <c r="C820" s="2"/>
      <c r="D820" s="2"/>
      <c r="E820" s="122"/>
      <c r="F820" s="123"/>
      <c r="G820" s="2"/>
      <c r="H820" s="2"/>
      <c r="I820" s="2"/>
      <c r="J820" s="12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21"/>
      <c r="B821" s="2"/>
      <c r="C821" s="2"/>
      <c r="D821" s="2"/>
      <c r="E821" s="122"/>
      <c r="F821" s="123"/>
      <c r="G821" s="2"/>
      <c r="H821" s="2"/>
      <c r="I821" s="2"/>
      <c r="J821" s="12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21"/>
      <c r="B822" s="2"/>
      <c r="C822" s="2"/>
      <c r="D822" s="2"/>
      <c r="E822" s="122"/>
      <c r="F822" s="123"/>
      <c r="G822" s="2"/>
      <c r="H822" s="2"/>
      <c r="I822" s="2"/>
      <c r="J822" s="12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21"/>
      <c r="B823" s="2"/>
      <c r="C823" s="2"/>
      <c r="D823" s="2"/>
      <c r="E823" s="122"/>
      <c r="F823" s="123"/>
      <c r="G823" s="2"/>
      <c r="H823" s="2"/>
      <c r="I823" s="2"/>
      <c r="J823" s="12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21"/>
      <c r="B824" s="2"/>
      <c r="C824" s="2"/>
      <c r="D824" s="2"/>
      <c r="E824" s="122"/>
      <c r="F824" s="123"/>
      <c r="G824" s="2"/>
      <c r="H824" s="2"/>
      <c r="I824" s="2"/>
      <c r="J824" s="12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21"/>
      <c r="B825" s="2"/>
      <c r="C825" s="2"/>
      <c r="D825" s="2"/>
      <c r="E825" s="122"/>
      <c r="F825" s="123"/>
      <c r="G825" s="2"/>
      <c r="H825" s="2"/>
      <c r="I825" s="2"/>
      <c r="J825" s="12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21"/>
      <c r="B826" s="2"/>
      <c r="C826" s="2"/>
      <c r="D826" s="2"/>
      <c r="E826" s="122"/>
      <c r="F826" s="123"/>
      <c r="G826" s="2"/>
      <c r="H826" s="2"/>
      <c r="I826" s="2"/>
      <c r="J826" s="12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21"/>
      <c r="B827" s="2"/>
      <c r="C827" s="2"/>
      <c r="D827" s="2"/>
      <c r="E827" s="122"/>
      <c r="F827" s="123"/>
      <c r="G827" s="2"/>
      <c r="H827" s="2"/>
      <c r="I827" s="2"/>
      <c r="J827" s="12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21"/>
      <c r="B828" s="2"/>
      <c r="C828" s="2"/>
      <c r="D828" s="2"/>
      <c r="E828" s="122"/>
      <c r="F828" s="123"/>
      <c r="G828" s="2"/>
      <c r="H828" s="2"/>
      <c r="I828" s="2"/>
      <c r="J828" s="12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21"/>
      <c r="B829" s="2"/>
      <c r="C829" s="2"/>
      <c r="D829" s="2"/>
      <c r="E829" s="122"/>
      <c r="F829" s="123"/>
      <c r="G829" s="2"/>
      <c r="H829" s="2"/>
      <c r="I829" s="2"/>
      <c r="J829" s="12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21"/>
      <c r="B830" s="2"/>
      <c r="C830" s="2"/>
      <c r="D830" s="2"/>
      <c r="E830" s="122"/>
      <c r="F830" s="123"/>
      <c r="G830" s="2"/>
      <c r="H830" s="2"/>
      <c r="I830" s="2"/>
      <c r="J830" s="12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21"/>
      <c r="B831" s="2"/>
      <c r="C831" s="2"/>
      <c r="D831" s="2"/>
      <c r="E831" s="122"/>
      <c r="F831" s="123"/>
      <c r="G831" s="2"/>
      <c r="H831" s="2"/>
      <c r="I831" s="2"/>
      <c r="J831" s="12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21"/>
      <c r="B832" s="2"/>
      <c r="C832" s="2"/>
      <c r="D832" s="2"/>
      <c r="E832" s="122"/>
      <c r="F832" s="123"/>
      <c r="G832" s="2"/>
      <c r="H832" s="2"/>
      <c r="I832" s="2"/>
      <c r="J832" s="12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21"/>
      <c r="B833" s="2"/>
      <c r="C833" s="2"/>
      <c r="D833" s="2"/>
      <c r="E833" s="122"/>
      <c r="F833" s="123"/>
      <c r="G833" s="2"/>
      <c r="H833" s="2"/>
      <c r="I833" s="2"/>
      <c r="J833" s="12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21"/>
      <c r="B834" s="2"/>
      <c r="C834" s="2"/>
      <c r="D834" s="2"/>
      <c r="E834" s="122"/>
      <c r="F834" s="123"/>
      <c r="G834" s="2"/>
      <c r="H834" s="2"/>
      <c r="I834" s="2"/>
      <c r="J834" s="12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21"/>
      <c r="B835" s="2"/>
      <c r="C835" s="2"/>
      <c r="D835" s="2"/>
      <c r="E835" s="122"/>
      <c r="F835" s="123"/>
      <c r="G835" s="2"/>
      <c r="H835" s="2"/>
      <c r="I835" s="2"/>
      <c r="J835" s="12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21"/>
      <c r="B836" s="2"/>
      <c r="C836" s="2"/>
      <c r="D836" s="2"/>
      <c r="E836" s="122"/>
      <c r="F836" s="123"/>
      <c r="G836" s="2"/>
      <c r="H836" s="2"/>
      <c r="I836" s="2"/>
      <c r="J836" s="12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21"/>
      <c r="B837" s="2"/>
      <c r="C837" s="2"/>
      <c r="D837" s="2"/>
      <c r="E837" s="122"/>
      <c r="F837" s="123"/>
      <c r="G837" s="2"/>
      <c r="H837" s="2"/>
      <c r="I837" s="2"/>
      <c r="J837" s="12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21"/>
      <c r="B838" s="2"/>
      <c r="C838" s="2"/>
      <c r="D838" s="2"/>
      <c r="E838" s="122"/>
      <c r="F838" s="123"/>
      <c r="G838" s="2"/>
      <c r="H838" s="2"/>
      <c r="I838" s="2"/>
      <c r="J838" s="12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21"/>
      <c r="B839" s="2"/>
      <c r="C839" s="2"/>
      <c r="D839" s="2"/>
      <c r="E839" s="122"/>
      <c r="F839" s="123"/>
      <c r="G839" s="2"/>
      <c r="H839" s="2"/>
      <c r="I839" s="2"/>
      <c r="J839" s="12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21"/>
      <c r="B840" s="2"/>
      <c r="C840" s="2"/>
      <c r="D840" s="2"/>
      <c r="E840" s="122"/>
      <c r="F840" s="123"/>
      <c r="G840" s="2"/>
      <c r="H840" s="2"/>
      <c r="I840" s="2"/>
      <c r="J840" s="12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21"/>
      <c r="B841" s="2"/>
      <c r="C841" s="2"/>
      <c r="D841" s="2"/>
      <c r="E841" s="122"/>
      <c r="F841" s="123"/>
      <c r="G841" s="2"/>
      <c r="H841" s="2"/>
      <c r="I841" s="2"/>
      <c r="J841" s="12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21"/>
      <c r="B842" s="2"/>
      <c r="C842" s="2"/>
      <c r="D842" s="2"/>
      <c r="E842" s="122"/>
      <c r="F842" s="123"/>
      <c r="G842" s="2"/>
      <c r="H842" s="2"/>
      <c r="I842" s="2"/>
      <c r="J842" s="12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21"/>
      <c r="B843" s="2"/>
      <c r="C843" s="2"/>
      <c r="D843" s="2"/>
      <c r="E843" s="122"/>
      <c r="F843" s="123"/>
      <c r="G843" s="2"/>
      <c r="H843" s="2"/>
      <c r="I843" s="2"/>
      <c r="J843" s="12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21"/>
      <c r="B844" s="2"/>
      <c r="C844" s="2"/>
      <c r="D844" s="2"/>
      <c r="E844" s="122"/>
      <c r="F844" s="123"/>
      <c r="G844" s="2"/>
      <c r="H844" s="2"/>
      <c r="I844" s="2"/>
      <c r="J844" s="12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21"/>
      <c r="B845" s="2"/>
      <c r="C845" s="2"/>
      <c r="D845" s="2"/>
      <c r="E845" s="122"/>
      <c r="F845" s="123"/>
      <c r="G845" s="2"/>
      <c r="H845" s="2"/>
      <c r="I845" s="2"/>
      <c r="J845" s="12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21"/>
      <c r="B846" s="2"/>
      <c r="C846" s="2"/>
      <c r="D846" s="2"/>
      <c r="E846" s="122"/>
      <c r="F846" s="123"/>
      <c r="G846" s="2"/>
      <c r="H846" s="2"/>
      <c r="I846" s="2"/>
      <c r="J846" s="12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21"/>
      <c r="B847" s="2"/>
      <c r="C847" s="2"/>
      <c r="D847" s="2"/>
      <c r="E847" s="122"/>
      <c r="F847" s="123"/>
      <c r="G847" s="2"/>
      <c r="H847" s="2"/>
      <c r="I847" s="2"/>
      <c r="J847" s="12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21"/>
      <c r="B848" s="2"/>
      <c r="C848" s="2"/>
      <c r="D848" s="2"/>
      <c r="E848" s="122"/>
      <c r="F848" s="123"/>
      <c r="G848" s="2"/>
      <c r="H848" s="2"/>
      <c r="I848" s="2"/>
      <c r="J848" s="12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21"/>
      <c r="B849" s="2"/>
      <c r="C849" s="2"/>
      <c r="D849" s="2"/>
      <c r="E849" s="122"/>
      <c r="F849" s="123"/>
      <c r="G849" s="2"/>
      <c r="H849" s="2"/>
      <c r="I849" s="2"/>
      <c r="J849" s="12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21"/>
      <c r="B850" s="2"/>
      <c r="C850" s="2"/>
      <c r="D850" s="2"/>
      <c r="E850" s="122"/>
      <c r="F850" s="123"/>
      <c r="G850" s="2"/>
      <c r="H850" s="2"/>
      <c r="I850" s="2"/>
      <c r="J850" s="12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21"/>
      <c r="B851" s="2"/>
      <c r="C851" s="2"/>
      <c r="D851" s="2"/>
      <c r="E851" s="122"/>
      <c r="F851" s="123"/>
      <c r="G851" s="2"/>
      <c r="H851" s="2"/>
      <c r="I851" s="2"/>
      <c r="J851" s="12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21"/>
      <c r="B852" s="2"/>
      <c r="C852" s="2"/>
      <c r="D852" s="2"/>
      <c r="E852" s="122"/>
      <c r="F852" s="123"/>
      <c r="G852" s="2"/>
      <c r="H852" s="2"/>
      <c r="I852" s="2"/>
      <c r="J852" s="12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21"/>
      <c r="B853" s="2"/>
      <c r="C853" s="2"/>
      <c r="D853" s="2"/>
      <c r="E853" s="122"/>
      <c r="F853" s="123"/>
      <c r="G853" s="2"/>
      <c r="H853" s="2"/>
      <c r="I853" s="2"/>
      <c r="J853" s="12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21"/>
      <c r="B854" s="2"/>
      <c r="C854" s="2"/>
      <c r="D854" s="2"/>
      <c r="E854" s="122"/>
      <c r="F854" s="123"/>
      <c r="G854" s="2"/>
      <c r="H854" s="2"/>
      <c r="I854" s="2"/>
      <c r="J854" s="12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21"/>
      <c r="B855" s="2"/>
      <c r="C855" s="2"/>
      <c r="D855" s="2"/>
      <c r="E855" s="122"/>
      <c r="F855" s="123"/>
      <c r="G855" s="2"/>
      <c r="H855" s="2"/>
      <c r="I855" s="2"/>
      <c r="J855" s="12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21"/>
      <c r="B856" s="2"/>
      <c r="C856" s="2"/>
      <c r="D856" s="2"/>
      <c r="E856" s="122"/>
      <c r="F856" s="123"/>
      <c r="G856" s="2"/>
      <c r="H856" s="2"/>
      <c r="I856" s="2"/>
      <c r="J856" s="12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21"/>
      <c r="B857" s="2"/>
      <c r="C857" s="2"/>
      <c r="D857" s="2"/>
      <c r="E857" s="122"/>
      <c r="F857" s="123"/>
      <c r="G857" s="2"/>
      <c r="H857" s="2"/>
      <c r="I857" s="2"/>
      <c r="J857" s="12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21"/>
      <c r="B858" s="2"/>
      <c r="C858" s="2"/>
      <c r="D858" s="2"/>
      <c r="E858" s="122"/>
      <c r="F858" s="123"/>
      <c r="G858" s="2"/>
      <c r="H858" s="2"/>
      <c r="I858" s="2"/>
      <c r="J858" s="12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21"/>
      <c r="B859" s="2"/>
      <c r="C859" s="2"/>
      <c r="D859" s="2"/>
      <c r="E859" s="122"/>
      <c r="F859" s="123"/>
      <c r="G859" s="2"/>
      <c r="H859" s="2"/>
      <c r="I859" s="2"/>
      <c r="J859" s="12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21"/>
      <c r="B860" s="2"/>
      <c r="C860" s="2"/>
      <c r="D860" s="2"/>
      <c r="E860" s="122"/>
      <c r="F860" s="123"/>
      <c r="G860" s="2"/>
      <c r="H860" s="2"/>
      <c r="I860" s="2"/>
      <c r="J860" s="12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21"/>
      <c r="B861" s="2"/>
      <c r="C861" s="2"/>
      <c r="D861" s="2"/>
      <c r="E861" s="122"/>
      <c r="F861" s="123"/>
      <c r="G861" s="2"/>
      <c r="H861" s="2"/>
      <c r="I861" s="2"/>
      <c r="J861" s="12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21"/>
      <c r="B862" s="2"/>
      <c r="C862" s="2"/>
      <c r="D862" s="2"/>
      <c r="E862" s="122"/>
      <c r="F862" s="123"/>
      <c r="G862" s="2"/>
      <c r="H862" s="2"/>
      <c r="I862" s="2"/>
      <c r="J862" s="12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21"/>
      <c r="B863" s="2"/>
      <c r="C863" s="2"/>
      <c r="D863" s="2"/>
      <c r="E863" s="122"/>
      <c r="F863" s="123"/>
      <c r="G863" s="2"/>
      <c r="H863" s="2"/>
      <c r="I863" s="2"/>
      <c r="J863" s="12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21"/>
      <c r="B864" s="2"/>
      <c r="C864" s="2"/>
      <c r="D864" s="2"/>
      <c r="E864" s="122"/>
      <c r="F864" s="123"/>
      <c r="G864" s="2"/>
      <c r="H864" s="2"/>
      <c r="I864" s="2"/>
      <c r="J864" s="12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21"/>
      <c r="B865" s="2"/>
      <c r="C865" s="2"/>
      <c r="D865" s="2"/>
      <c r="E865" s="122"/>
      <c r="F865" s="123"/>
      <c r="G865" s="2"/>
      <c r="H865" s="2"/>
      <c r="I865" s="2"/>
      <c r="J865" s="12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21"/>
      <c r="B866" s="2"/>
      <c r="C866" s="2"/>
      <c r="D866" s="2"/>
      <c r="E866" s="122"/>
      <c r="F866" s="123"/>
      <c r="G866" s="2"/>
      <c r="H866" s="2"/>
      <c r="I866" s="2"/>
      <c r="J866" s="12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21"/>
      <c r="B867" s="2"/>
      <c r="C867" s="2"/>
      <c r="D867" s="2"/>
      <c r="E867" s="122"/>
      <c r="F867" s="123"/>
      <c r="G867" s="2"/>
      <c r="H867" s="2"/>
      <c r="I867" s="2"/>
      <c r="J867" s="12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21"/>
      <c r="B868" s="2"/>
      <c r="C868" s="2"/>
      <c r="D868" s="2"/>
      <c r="E868" s="122"/>
      <c r="F868" s="123"/>
      <c r="G868" s="2"/>
      <c r="H868" s="2"/>
      <c r="I868" s="2"/>
      <c r="J868" s="12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21"/>
      <c r="B869" s="2"/>
      <c r="C869" s="2"/>
      <c r="D869" s="2"/>
      <c r="E869" s="122"/>
      <c r="F869" s="123"/>
      <c r="G869" s="2"/>
      <c r="H869" s="2"/>
      <c r="I869" s="2"/>
      <c r="J869" s="12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21"/>
      <c r="B870" s="2"/>
      <c r="C870" s="2"/>
      <c r="D870" s="2"/>
      <c r="E870" s="122"/>
      <c r="F870" s="123"/>
      <c r="G870" s="2"/>
      <c r="H870" s="2"/>
      <c r="I870" s="2"/>
      <c r="J870" s="12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21"/>
      <c r="B871" s="2"/>
      <c r="C871" s="2"/>
      <c r="D871" s="2"/>
      <c r="E871" s="122"/>
      <c r="F871" s="123"/>
      <c r="G871" s="2"/>
      <c r="H871" s="2"/>
      <c r="I871" s="2"/>
      <c r="J871" s="12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21"/>
      <c r="B872" s="2"/>
      <c r="C872" s="2"/>
      <c r="D872" s="2"/>
      <c r="E872" s="122"/>
      <c r="F872" s="123"/>
      <c r="G872" s="2"/>
      <c r="H872" s="2"/>
      <c r="I872" s="2"/>
      <c r="J872" s="12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21"/>
      <c r="B873" s="2"/>
      <c r="C873" s="2"/>
      <c r="D873" s="2"/>
      <c r="E873" s="122"/>
      <c r="F873" s="123"/>
      <c r="G873" s="2"/>
      <c r="H873" s="2"/>
      <c r="I873" s="2"/>
      <c r="J873" s="12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21"/>
      <c r="B874" s="2"/>
      <c r="C874" s="2"/>
      <c r="D874" s="2"/>
      <c r="E874" s="122"/>
      <c r="F874" s="123"/>
      <c r="G874" s="2"/>
      <c r="H874" s="2"/>
      <c r="I874" s="2"/>
      <c r="J874" s="12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21"/>
      <c r="B875" s="2"/>
      <c r="C875" s="2"/>
      <c r="D875" s="2"/>
      <c r="E875" s="122"/>
      <c r="F875" s="123"/>
      <c r="G875" s="2"/>
      <c r="H875" s="2"/>
      <c r="I875" s="2"/>
      <c r="J875" s="12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21"/>
      <c r="B876" s="2"/>
      <c r="C876" s="2"/>
      <c r="D876" s="2"/>
      <c r="E876" s="122"/>
      <c r="F876" s="123"/>
      <c r="G876" s="2"/>
      <c r="H876" s="2"/>
      <c r="I876" s="2"/>
      <c r="J876" s="12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21"/>
      <c r="B877" s="2"/>
      <c r="C877" s="2"/>
      <c r="D877" s="2"/>
      <c r="E877" s="122"/>
      <c r="F877" s="123"/>
      <c r="G877" s="2"/>
      <c r="H877" s="2"/>
      <c r="I877" s="2"/>
      <c r="J877" s="12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21"/>
      <c r="B878" s="2"/>
      <c r="C878" s="2"/>
      <c r="D878" s="2"/>
      <c r="E878" s="122"/>
      <c r="F878" s="123"/>
      <c r="G878" s="2"/>
      <c r="H878" s="2"/>
      <c r="I878" s="2"/>
      <c r="J878" s="12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21"/>
      <c r="B879" s="2"/>
      <c r="C879" s="2"/>
      <c r="D879" s="2"/>
      <c r="E879" s="122"/>
      <c r="F879" s="123"/>
      <c r="G879" s="2"/>
      <c r="H879" s="2"/>
      <c r="I879" s="2"/>
      <c r="J879" s="12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21"/>
      <c r="B880" s="2"/>
      <c r="C880" s="2"/>
      <c r="D880" s="2"/>
      <c r="E880" s="122"/>
      <c r="F880" s="123"/>
      <c r="G880" s="2"/>
      <c r="H880" s="2"/>
      <c r="I880" s="2"/>
      <c r="J880" s="12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21"/>
      <c r="B881" s="2"/>
      <c r="C881" s="2"/>
      <c r="D881" s="2"/>
      <c r="E881" s="122"/>
      <c r="F881" s="123"/>
      <c r="G881" s="2"/>
      <c r="H881" s="2"/>
      <c r="I881" s="2"/>
      <c r="J881" s="12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21"/>
      <c r="B882" s="2"/>
      <c r="C882" s="2"/>
      <c r="D882" s="2"/>
      <c r="E882" s="122"/>
      <c r="F882" s="123"/>
      <c r="G882" s="2"/>
      <c r="H882" s="2"/>
      <c r="I882" s="2"/>
      <c r="J882" s="12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21"/>
      <c r="B883" s="2"/>
      <c r="C883" s="2"/>
      <c r="D883" s="2"/>
      <c r="E883" s="122"/>
      <c r="F883" s="123"/>
      <c r="G883" s="2"/>
      <c r="H883" s="2"/>
      <c r="I883" s="2"/>
      <c r="J883" s="12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21"/>
      <c r="B884" s="2"/>
      <c r="C884" s="2"/>
      <c r="D884" s="2"/>
      <c r="E884" s="122"/>
      <c r="F884" s="123"/>
      <c r="G884" s="2"/>
      <c r="H884" s="2"/>
      <c r="I884" s="2"/>
      <c r="J884" s="12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21"/>
      <c r="B885" s="2"/>
      <c r="C885" s="2"/>
      <c r="D885" s="2"/>
      <c r="E885" s="122"/>
      <c r="F885" s="123"/>
      <c r="G885" s="2"/>
      <c r="H885" s="2"/>
      <c r="I885" s="2"/>
      <c r="J885" s="12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21"/>
      <c r="B886" s="2"/>
      <c r="C886" s="2"/>
      <c r="D886" s="2"/>
      <c r="E886" s="122"/>
      <c r="F886" s="123"/>
      <c r="G886" s="2"/>
      <c r="H886" s="2"/>
      <c r="I886" s="2"/>
      <c r="J886" s="12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21"/>
      <c r="B887" s="2"/>
      <c r="C887" s="2"/>
      <c r="D887" s="2"/>
      <c r="E887" s="122"/>
      <c r="F887" s="123"/>
      <c r="G887" s="2"/>
      <c r="H887" s="2"/>
      <c r="I887" s="2"/>
      <c r="J887" s="12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21"/>
      <c r="B888" s="2"/>
      <c r="C888" s="2"/>
      <c r="D888" s="2"/>
      <c r="E888" s="122"/>
      <c r="F888" s="123"/>
      <c r="G888" s="2"/>
      <c r="H888" s="2"/>
      <c r="I888" s="2"/>
      <c r="J888" s="12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21"/>
      <c r="B889" s="2"/>
      <c r="C889" s="2"/>
      <c r="D889" s="2"/>
      <c r="E889" s="122"/>
      <c r="F889" s="123"/>
      <c r="G889" s="2"/>
      <c r="H889" s="2"/>
      <c r="I889" s="2"/>
      <c r="J889" s="12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21"/>
      <c r="B890" s="2"/>
      <c r="C890" s="2"/>
      <c r="D890" s="2"/>
      <c r="E890" s="122"/>
      <c r="F890" s="123"/>
      <c r="G890" s="2"/>
      <c r="H890" s="2"/>
      <c r="I890" s="2"/>
      <c r="J890" s="12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21"/>
      <c r="B891" s="2"/>
      <c r="C891" s="2"/>
      <c r="D891" s="2"/>
      <c r="E891" s="122"/>
      <c r="F891" s="123"/>
      <c r="G891" s="2"/>
      <c r="H891" s="2"/>
      <c r="I891" s="2"/>
      <c r="J891" s="12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21"/>
      <c r="B892" s="2"/>
      <c r="C892" s="2"/>
      <c r="D892" s="2"/>
      <c r="E892" s="122"/>
      <c r="F892" s="123"/>
      <c r="G892" s="2"/>
      <c r="H892" s="2"/>
      <c r="I892" s="2"/>
      <c r="J892" s="12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21"/>
      <c r="B893" s="2"/>
      <c r="C893" s="2"/>
      <c r="D893" s="2"/>
      <c r="E893" s="122"/>
      <c r="F893" s="123"/>
      <c r="G893" s="2"/>
      <c r="H893" s="2"/>
      <c r="I893" s="2"/>
      <c r="J893" s="12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21"/>
      <c r="B894" s="2"/>
      <c r="C894" s="2"/>
      <c r="D894" s="2"/>
      <c r="E894" s="122"/>
      <c r="F894" s="123"/>
      <c r="G894" s="2"/>
      <c r="H894" s="2"/>
      <c r="I894" s="2"/>
      <c r="J894" s="12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21"/>
      <c r="B895" s="2"/>
      <c r="C895" s="2"/>
      <c r="D895" s="2"/>
      <c r="E895" s="122"/>
      <c r="F895" s="123"/>
      <c r="G895" s="2"/>
      <c r="H895" s="2"/>
      <c r="I895" s="2"/>
      <c r="J895" s="12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21"/>
      <c r="B896" s="2"/>
      <c r="C896" s="2"/>
      <c r="D896" s="2"/>
      <c r="E896" s="122"/>
      <c r="F896" s="123"/>
      <c r="G896" s="2"/>
      <c r="H896" s="2"/>
      <c r="I896" s="2"/>
      <c r="J896" s="12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21"/>
      <c r="B897" s="2"/>
      <c r="C897" s="2"/>
      <c r="D897" s="2"/>
      <c r="E897" s="122"/>
      <c r="F897" s="123"/>
      <c r="G897" s="2"/>
      <c r="H897" s="2"/>
      <c r="I897" s="2"/>
      <c r="J897" s="12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21"/>
      <c r="B898" s="2"/>
      <c r="C898" s="2"/>
      <c r="D898" s="2"/>
      <c r="E898" s="122"/>
      <c r="F898" s="123"/>
      <c r="G898" s="2"/>
      <c r="H898" s="2"/>
      <c r="I898" s="2"/>
      <c r="J898" s="12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21"/>
      <c r="B899" s="2"/>
      <c r="C899" s="2"/>
      <c r="D899" s="2"/>
      <c r="E899" s="122"/>
      <c r="F899" s="123"/>
      <c r="G899" s="2"/>
      <c r="H899" s="2"/>
      <c r="I899" s="2"/>
      <c r="J899" s="12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21"/>
      <c r="B900" s="2"/>
      <c r="C900" s="2"/>
      <c r="D900" s="2"/>
      <c r="E900" s="122"/>
      <c r="F900" s="123"/>
      <c r="G900" s="2"/>
      <c r="H900" s="2"/>
      <c r="I900" s="2"/>
      <c r="J900" s="12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21"/>
      <c r="B901" s="2"/>
      <c r="C901" s="2"/>
      <c r="D901" s="2"/>
      <c r="E901" s="122"/>
      <c r="F901" s="123"/>
      <c r="G901" s="2"/>
      <c r="H901" s="2"/>
      <c r="I901" s="2"/>
      <c r="J901" s="12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21"/>
      <c r="B902" s="2"/>
      <c r="C902" s="2"/>
      <c r="D902" s="2"/>
      <c r="E902" s="122"/>
      <c r="F902" s="123"/>
      <c r="G902" s="2"/>
      <c r="H902" s="2"/>
      <c r="I902" s="2"/>
      <c r="J902" s="12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21"/>
      <c r="B903" s="2"/>
      <c r="C903" s="2"/>
      <c r="D903" s="2"/>
      <c r="E903" s="122"/>
      <c r="F903" s="123"/>
      <c r="G903" s="2"/>
      <c r="H903" s="2"/>
      <c r="I903" s="2"/>
      <c r="J903" s="12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21"/>
      <c r="B904" s="2"/>
      <c r="C904" s="2"/>
      <c r="D904" s="2"/>
      <c r="E904" s="122"/>
      <c r="F904" s="123"/>
      <c r="G904" s="2"/>
      <c r="H904" s="2"/>
      <c r="I904" s="2"/>
      <c r="J904" s="12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21"/>
      <c r="B905" s="2"/>
      <c r="C905" s="2"/>
      <c r="D905" s="2"/>
      <c r="E905" s="122"/>
      <c r="F905" s="123"/>
      <c r="G905" s="2"/>
      <c r="H905" s="2"/>
      <c r="I905" s="2"/>
      <c r="J905" s="12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21"/>
      <c r="B906" s="2"/>
      <c r="C906" s="2"/>
      <c r="D906" s="2"/>
      <c r="E906" s="122"/>
      <c r="F906" s="123"/>
      <c r="G906" s="2"/>
      <c r="H906" s="2"/>
      <c r="I906" s="2"/>
      <c r="J906" s="12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21"/>
      <c r="B907" s="2"/>
      <c r="C907" s="2"/>
      <c r="D907" s="2"/>
      <c r="E907" s="122"/>
      <c r="F907" s="123"/>
      <c r="G907" s="2"/>
      <c r="H907" s="2"/>
      <c r="I907" s="2"/>
      <c r="J907" s="12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21"/>
      <c r="B908" s="2"/>
      <c r="C908" s="2"/>
      <c r="D908" s="2"/>
      <c r="E908" s="122"/>
      <c r="F908" s="123"/>
      <c r="G908" s="2"/>
      <c r="H908" s="2"/>
      <c r="I908" s="2"/>
      <c r="J908" s="12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21"/>
      <c r="B909" s="2"/>
      <c r="C909" s="2"/>
      <c r="D909" s="2"/>
      <c r="E909" s="122"/>
      <c r="F909" s="123"/>
      <c r="G909" s="2"/>
      <c r="H909" s="2"/>
      <c r="I909" s="2"/>
      <c r="J909" s="12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21"/>
      <c r="B910" s="2"/>
      <c r="C910" s="2"/>
      <c r="D910" s="2"/>
      <c r="E910" s="122"/>
      <c r="F910" s="123"/>
      <c r="G910" s="2"/>
      <c r="H910" s="2"/>
      <c r="I910" s="2"/>
      <c r="J910" s="12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21"/>
      <c r="B911" s="2"/>
      <c r="C911" s="2"/>
      <c r="D911" s="2"/>
      <c r="E911" s="122"/>
      <c r="F911" s="123"/>
      <c r="G911" s="2"/>
      <c r="H911" s="2"/>
      <c r="I911" s="2"/>
      <c r="J911" s="12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21"/>
      <c r="B912" s="2"/>
      <c r="C912" s="2"/>
      <c r="D912" s="2"/>
      <c r="E912" s="122"/>
      <c r="F912" s="123"/>
      <c r="G912" s="2"/>
      <c r="H912" s="2"/>
      <c r="I912" s="2"/>
      <c r="J912" s="12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21"/>
      <c r="B913" s="2"/>
      <c r="C913" s="2"/>
      <c r="D913" s="2"/>
      <c r="E913" s="122"/>
      <c r="F913" s="123"/>
      <c r="G913" s="2"/>
      <c r="H913" s="2"/>
      <c r="I913" s="2"/>
      <c r="J913" s="12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21"/>
      <c r="B914" s="2"/>
      <c r="C914" s="2"/>
      <c r="D914" s="2"/>
      <c r="E914" s="122"/>
      <c r="F914" s="123"/>
      <c r="G914" s="2"/>
      <c r="H914" s="2"/>
      <c r="I914" s="2"/>
      <c r="J914" s="12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21"/>
      <c r="B915" s="2"/>
      <c r="C915" s="2"/>
      <c r="D915" s="2"/>
      <c r="E915" s="122"/>
      <c r="F915" s="123"/>
      <c r="G915" s="2"/>
      <c r="H915" s="2"/>
      <c r="I915" s="2"/>
      <c r="J915" s="12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21"/>
      <c r="B916" s="2"/>
      <c r="C916" s="2"/>
      <c r="D916" s="2"/>
      <c r="E916" s="122"/>
      <c r="F916" s="123"/>
      <c r="G916" s="2"/>
      <c r="H916" s="2"/>
      <c r="I916" s="2"/>
      <c r="J916" s="12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21"/>
      <c r="B917" s="2"/>
      <c r="C917" s="2"/>
      <c r="D917" s="2"/>
      <c r="E917" s="122"/>
      <c r="F917" s="123"/>
      <c r="G917" s="2"/>
      <c r="H917" s="2"/>
      <c r="I917" s="2"/>
      <c r="J917" s="12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21"/>
      <c r="B918" s="2"/>
      <c r="C918" s="2"/>
      <c r="D918" s="2"/>
      <c r="E918" s="122"/>
      <c r="F918" s="123"/>
      <c r="G918" s="2"/>
      <c r="H918" s="2"/>
      <c r="I918" s="2"/>
      <c r="J918" s="12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21"/>
      <c r="B919" s="2"/>
      <c r="C919" s="2"/>
      <c r="D919" s="2"/>
      <c r="E919" s="122"/>
      <c r="F919" s="123"/>
      <c r="G919" s="2"/>
      <c r="H919" s="2"/>
      <c r="I919" s="2"/>
      <c r="J919" s="12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21"/>
      <c r="B920" s="2"/>
      <c r="C920" s="2"/>
      <c r="D920" s="2"/>
      <c r="E920" s="122"/>
      <c r="F920" s="123"/>
      <c r="G920" s="2"/>
      <c r="H920" s="2"/>
      <c r="I920" s="2"/>
      <c r="J920" s="12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21"/>
      <c r="B921" s="2"/>
      <c r="C921" s="2"/>
      <c r="D921" s="2"/>
      <c r="E921" s="122"/>
      <c r="F921" s="123"/>
      <c r="G921" s="2"/>
      <c r="H921" s="2"/>
      <c r="I921" s="2"/>
      <c r="J921" s="12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21"/>
      <c r="B922" s="2"/>
      <c r="C922" s="2"/>
      <c r="D922" s="2"/>
      <c r="E922" s="122"/>
      <c r="F922" s="123"/>
      <c r="G922" s="2"/>
      <c r="H922" s="2"/>
      <c r="I922" s="2"/>
      <c r="J922" s="12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21"/>
      <c r="B923" s="2"/>
      <c r="C923" s="2"/>
      <c r="D923" s="2"/>
      <c r="E923" s="122"/>
      <c r="F923" s="123"/>
      <c r="G923" s="2"/>
      <c r="H923" s="2"/>
      <c r="I923" s="2"/>
      <c r="J923" s="12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21"/>
      <c r="B924" s="2"/>
      <c r="C924" s="2"/>
      <c r="D924" s="2"/>
      <c r="E924" s="122"/>
      <c r="F924" s="123"/>
      <c r="G924" s="2"/>
      <c r="H924" s="2"/>
      <c r="I924" s="2"/>
      <c r="J924" s="12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21"/>
      <c r="B925" s="2"/>
      <c r="C925" s="2"/>
      <c r="D925" s="2"/>
      <c r="E925" s="122"/>
      <c r="F925" s="123"/>
      <c r="G925" s="2"/>
      <c r="H925" s="2"/>
      <c r="I925" s="2"/>
      <c r="J925" s="12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21"/>
      <c r="B926" s="2"/>
      <c r="C926" s="2"/>
      <c r="D926" s="2"/>
      <c r="E926" s="122"/>
      <c r="F926" s="123"/>
      <c r="G926" s="2"/>
      <c r="H926" s="2"/>
      <c r="I926" s="2"/>
      <c r="J926" s="12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21"/>
      <c r="B927" s="2"/>
      <c r="C927" s="2"/>
      <c r="D927" s="2"/>
      <c r="E927" s="122"/>
      <c r="F927" s="123"/>
      <c r="G927" s="2"/>
      <c r="H927" s="2"/>
      <c r="I927" s="2"/>
      <c r="J927" s="12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21"/>
      <c r="B928" s="2"/>
      <c r="C928" s="2"/>
      <c r="D928" s="2"/>
      <c r="E928" s="122"/>
      <c r="F928" s="123"/>
      <c r="G928" s="2"/>
      <c r="H928" s="2"/>
      <c r="I928" s="2"/>
      <c r="J928" s="12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21"/>
      <c r="B929" s="2"/>
      <c r="C929" s="2"/>
      <c r="D929" s="2"/>
      <c r="E929" s="122"/>
      <c r="F929" s="123"/>
      <c r="G929" s="2"/>
      <c r="H929" s="2"/>
      <c r="I929" s="2"/>
      <c r="J929" s="12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21"/>
      <c r="B930" s="2"/>
      <c r="C930" s="2"/>
      <c r="D930" s="2"/>
      <c r="E930" s="122"/>
      <c r="F930" s="123"/>
      <c r="G930" s="2"/>
      <c r="H930" s="2"/>
      <c r="I930" s="2"/>
      <c r="J930" s="12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21"/>
      <c r="B931" s="2"/>
      <c r="C931" s="2"/>
      <c r="D931" s="2"/>
      <c r="E931" s="122"/>
      <c r="F931" s="123"/>
      <c r="G931" s="2"/>
      <c r="H931" s="2"/>
      <c r="I931" s="2"/>
      <c r="J931" s="12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21"/>
      <c r="B932" s="2"/>
      <c r="C932" s="2"/>
      <c r="D932" s="2"/>
      <c r="E932" s="122"/>
      <c r="F932" s="123"/>
      <c r="G932" s="2"/>
      <c r="H932" s="2"/>
      <c r="I932" s="2"/>
      <c r="J932" s="12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21"/>
      <c r="B933" s="2"/>
      <c r="C933" s="2"/>
      <c r="D933" s="2"/>
      <c r="E933" s="122"/>
      <c r="F933" s="123"/>
      <c r="G933" s="2"/>
      <c r="H933" s="2"/>
      <c r="I933" s="2"/>
      <c r="J933" s="12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21"/>
      <c r="B934" s="2"/>
      <c r="C934" s="2"/>
      <c r="D934" s="2"/>
      <c r="E934" s="122"/>
      <c r="F934" s="123"/>
      <c r="G934" s="2"/>
      <c r="H934" s="2"/>
      <c r="I934" s="2"/>
      <c r="J934" s="12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21"/>
      <c r="B935" s="2"/>
      <c r="C935" s="2"/>
      <c r="D935" s="2"/>
      <c r="E935" s="122"/>
      <c r="F935" s="123"/>
      <c r="G935" s="2"/>
      <c r="H935" s="2"/>
      <c r="I935" s="2"/>
      <c r="J935" s="12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21"/>
      <c r="B936" s="2"/>
      <c r="C936" s="2"/>
      <c r="D936" s="2"/>
      <c r="E936" s="122"/>
      <c r="F936" s="123"/>
      <c r="G936" s="2"/>
      <c r="H936" s="2"/>
      <c r="I936" s="2"/>
      <c r="J936" s="12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21"/>
      <c r="B937" s="2"/>
      <c r="C937" s="2"/>
      <c r="D937" s="2"/>
      <c r="E937" s="122"/>
      <c r="F937" s="123"/>
      <c r="G937" s="2"/>
      <c r="H937" s="2"/>
      <c r="I937" s="2"/>
      <c r="J937" s="12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21"/>
      <c r="B938" s="2"/>
      <c r="C938" s="2"/>
      <c r="D938" s="2"/>
      <c r="E938" s="122"/>
      <c r="F938" s="123"/>
      <c r="G938" s="2"/>
      <c r="H938" s="2"/>
      <c r="I938" s="2"/>
      <c r="J938" s="12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21"/>
      <c r="B939" s="2"/>
      <c r="C939" s="2"/>
      <c r="D939" s="2"/>
      <c r="E939" s="122"/>
      <c r="F939" s="123"/>
      <c r="G939" s="2"/>
      <c r="H939" s="2"/>
      <c r="I939" s="2"/>
      <c r="J939" s="12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21"/>
      <c r="B940" s="2"/>
      <c r="C940" s="2"/>
      <c r="D940" s="2"/>
      <c r="E940" s="122"/>
      <c r="F940" s="123"/>
      <c r="G940" s="2"/>
      <c r="H940" s="2"/>
      <c r="I940" s="2"/>
      <c r="J940" s="12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21"/>
      <c r="B941" s="2"/>
      <c r="C941" s="2"/>
      <c r="D941" s="2"/>
      <c r="E941" s="122"/>
      <c r="F941" s="123"/>
      <c r="G941" s="2"/>
      <c r="H941" s="2"/>
      <c r="I941" s="2"/>
      <c r="J941" s="12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21"/>
      <c r="B942" s="2"/>
      <c r="C942" s="2"/>
      <c r="D942" s="2"/>
      <c r="E942" s="122"/>
      <c r="F942" s="123"/>
      <c r="G942" s="2"/>
      <c r="H942" s="2"/>
      <c r="I942" s="2"/>
      <c r="J942" s="12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21"/>
      <c r="B943" s="2"/>
      <c r="C943" s="2"/>
      <c r="D943" s="2"/>
      <c r="E943" s="122"/>
      <c r="F943" s="123"/>
      <c r="G943" s="2"/>
      <c r="H943" s="2"/>
      <c r="I943" s="2"/>
      <c r="J943" s="12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21"/>
      <c r="B944" s="2"/>
      <c r="C944" s="2"/>
      <c r="D944" s="2"/>
      <c r="E944" s="122"/>
      <c r="F944" s="123"/>
      <c r="G944" s="2"/>
      <c r="H944" s="2"/>
      <c r="I944" s="2"/>
      <c r="J944" s="12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21"/>
      <c r="B945" s="2"/>
      <c r="C945" s="2"/>
      <c r="D945" s="2"/>
      <c r="E945" s="122"/>
      <c r="F945" s="123"/>
      <c r="G945" s="2"/>
      <c r="H945" s="2"/>
      <c r="I945" s="2"/>
      <c r="J945" s="12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21"/>
      <c r="B946" s="2"/>
      <c r="C946" s="2"/>
      <c r="D946" s="2"/>
      <c r="E946" s="122"/>
      <c r="F946" s="123"/>
      <c r="G946" s="2"/>
      <c r="H946" s="2"/>
      <c r="I946" s="2"/>
      <c r="J946" s="12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21"/>
      <c r="B947" s="2"/>
      <c r="C947" s="2"/>
      <c r="D947" s="2"/>
      <c r="E947" s="122"/>
      <c r="F947" s="123"/>
      <c r="G947" s="2"/>
      <c r="H947" s="2"/>
      <c r="I947" s="2"/>
      <c r="J947" s="12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21"/>
      <c r="B948" s="2"/>
      <c r="C948" s="2"/>
      <c r="D948" s="2"/>
      <c r="E948" s="122"/>
      <c r="F948" s="123"/>
      <c r="G948" s="2"/>
      <c r="H948" s="2"/>
      <c r="I948" s="2"/>
      <c r="J948" s="12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21"/>
      <c r="B949" s="2"/>
      <c r="C949" s="2"/>
      <c r="D949" s="2"/>
      <c r="E949" s="122"/>
      <c r="F949" s="123"/>
      <c r="G949" s="2"/>
      <c r="H949" s="2"/>
      <c r="I949" s="2"/>
      <c r="J949" s="12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21"/>
      <c r="B950" s="2"/>
      <c r="C950" s="2"/>
      <c r="D950" s="2"/>
      <c r="E950" s="122"/>
      <c r="F950" s="123"/>
      <c r="G950" s="2"/>
      <c r="H950" s="2"/>
      <c r="I950" s="2"/>
      <c r="J950" s="12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21"/>
      <c r="B951" s="2"/>
      <c r="C951" s="2"/>
      <c r="D951" s="2"/>
      <c r="E951" s="122"/>
      <c r="F951" s="123"/>
      <c r="G951" s="2"/>
      <c r="H951" s="2"/>
      <c r="I951" s="2"/>
      <c r="J951" s="12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21"/>
      <c r="B952" s="2"/>
      <c r="C952" s="2"/>
      <c r="D952" s="2"/>
      <c r="E952" s="122"/>
      <c r="F952" s="123"/>
      <c r="G952" s="2"/>
      <c r="H952" s="2"/>
      <c r="I952" s="2"/>
      <c r="J952" s="12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21"/>
      <c r="B953" s="2"/>
      <c r="C953" s="2"/>
      <c r="D953" s="2"/>
      <c r="E953" s="122"/>
      <c r="F953" s="123"/>
      <c r="G953" s="2"/>
      <c r="H953" s="2"/>
      <c r="I953" s="2"/>
      <c r="J953" s="12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21"/>
      <c r="B954" s="2"/>
      <c r="C954" s="2"/>
      <c r="D954" s="2"/>
      <c r="E954" s="122"/>
      <c r="F954" s="123"/>
      <c r="G954" s="2"/>
      <c r="H954" s="2"/>
      <c r="I954" s="2"/>
      <c r="J954" s="12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21"/>
      <c r="B955" s="2"/>
      <c r="C955" s="2"/>
      <c r="D955" s="2"/>
      <c r="E955" s="122"/>
      <c r="F955" s="123"/>
      <c r="G955" s="2"/>
      <c r="H955" s="2"/>
      <c r="I955" s="2"/>
      <c r="J955" s="12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21"/>
      <c r="B956" s="2"/>
      <c r="C956" s="2"/>
      <c r="D956" s="2"/>
      <c r="E956" s="122"/>
      <c r="F956" s="123"/>
      <c r="G956" s="2"/>
      <c r="H956" s="2"/>
      <c r="I956" s="2"/>
      <c r="J956" s="12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21"/>
      <c r="B957" s="2"/>
      <c r="C957" s="2"/>
      <c r="D957" s="2"/>
      <c r="E957" s="122"/>
      <c r="F957" s="123"/>
      <c r="G957" s="2"/>
      <c r="H957" s="2"/>
      <c r="I957" s="2"/>
      <c r="J957" s="12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21"/>
      <c r="B958" s="2"/>
      <c r="C958" s="2"/>
      <c r="D958" s="2"/>
      <c r="E958" s="122"/>
      <c r="F958" s="123"/>
      <c r="G958" s="2"/>
      <c r="H958" s="2"/>
      <c r="I958" s="2"/>
      <c r="J958" s="12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21"/>
      <c r="B959" s="2"/>
      <c r="C959" s="2"/>
      <c r="D959" s="2"/>
      <c r="E959" s="122"/>
      <c r="F959" s="123"/>
      <c r="G959" s="2"/>
      <c r="H959" s="2"/>
      <c r="I959" s="2"/>
      <c r="J959" s="12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21"/>
      <c r="B960" s="2"/>
      <c r="C960" s="2"/>
      <c r="D960" s="2"/>
      <c r="E960" s="122"/>
      <c r="F960" s="123"/>
      <c r="G960" s="2"/>
      <c r="H960" s="2"/>
      <c r="I960" s="2"/>
      <c r="J960" s="12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21"/>
      <c r="B961" s="2"/>
      <c r="C961" s="2"/>
      <c r="D961" s="2"/>
      <c r="E961" s="122"/>
      <c r="F961" s="123"/>
      <c r="G961" s="2"/>
      <c r="H961" s="2"/>
      <c r="I961" s="2"/>
      <c r="J961" s="12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21"/>
      <c r="B962" s="2"/>
      <c r="C962" s="2"/>
      <c r="D962" s="2"/>
      <c r="E962" s="122"/>
      <c r="F962" s="123"/>
      <c r="G962" s="2"/>
      <c r="H962" s="2"/>
      <c r="I962" s="2"/>
      <c r="J962" s="12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21"/>
      <c r="B963" s="2"/>
      <c r="C963" s="2"/>
      <c r="D963" s="2"/>
      <c r="E963" s="122"/>
      <c r="F963" s="123"/>
      <c r="G963" s="2"/>
      <c r="H963" s="2"/>
      <c r="I963" s="2"/>
      <c r="J963" s="12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21"/>
      <c r="B964" s="2"/>
      <c r="C964" s="2"/>
      <c r="D964" s="2"/>
      <c r="E964" s="122"/>
      <c r="F964" s="123"/>
      <c r="G964" s="2"/>
      <c r="H964" s="2"/>
      <c r="I964" s="2"/>
      <c r="J964" s="12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21"/>
      <c r="B965" s="2"/>
      <c r="C965" s="2"/>
      <c r="D965" s="2"/>
      <c r="E965" s="122"/>
      <c r="F965" s="123"/>
      <c r="G965" s="2"/>
      <c r="H965" s="2"/>
      <c r="I965" s="2"/>
      <c r="J965" s="12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21"/>
      <c r="B966" s="2"/>
      <c r="C966" s="2"/>
      <c r="D966" s="2"/>
      <c r="E966" s="122"/>
      <c r="F966" s="123"/>
      <c r="G966" s="2"/>
      <c r="H966" s="2"/>
      <c r="I966" s="2"/>
      <c r="J966" s="12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21"/>
      <c r="B967" s="2"/>
      <c r="C967" s="2"/>
      <c r="D967" s="2"/>
      <c r="E967" s="122"/>
      <c r="F967" s="123"/>
      <c r="G967" s="2"/>
      <c r="H967" s="2"/>
      <c r="I967" s="2"/>
      <c r="J967" s="12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21"/>
      <c r="B968" s="2"/>
      <c r="C968" s="2"/>
      <c r="D968" s="2"/>
      <c r="E968" s="122"/>
      <c r="F968" s="123"/>
      <c r="G968" s="2"/>
      <c r="H968" s="2"/>
      <c r="I968" s="2"/>
      <c r="J968" s="12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21"/>
      <c r="B969" s="2"/>
      <c r="C969" s="2"/>
      <c r="D969" s="2"/>
      <c r="E969" s="122"/>
      <c r="F969" s="123"/>
      <c r="G969" s="2"/>
      <c r="H969" s="2"/>
      <c r="I969" s="2"/>
      <c r="J969" s="12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21"/>
      <c r="B970" s="2"/>
      <c r="C970" s="2"/>
      <c r="D970" s="2"/>
      <c r="E970" s="122"/>
      <c r="F970" s="123"/>
      <c r="G970" s="2"/>
      <c r="H970" s="2"/>
      <c r="I970" s="2"/>
      <c r="J970" s="12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21"/>
      <c r="B971" s="2"/>
      <c r="C971" s="2"/>
      <c r="D971" s="2"/>
      <c r="E971" s="122"/>
      <c r="F971" s="123"/>
      <c r="G971" s="2"/>
      <c r="H971" s="2"/>
      <c r="I971" s="2"/>
      <c r="J971" s="12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21"/>
      <c r="B972" s="2"/>
      <c r="C972" s="2"/>
      <c r="D972" s="2"/>
      <c r="E972" s="122"/>
      <c r="F972" s="123"/>
      <c r="G972" s="2"/>
      <c r="H972" s="2"/>
      <c r="I972" s="2"/>
      <c r="J972" s="12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21"/>
      <c r="B973" s="2"/>
      <c r="C973" s="2"/>
      <c r="D973" s="2"/>
      <c r="E973" s="122"/>
      <c r="F973" s="123"/>
      <c r="G973" s="2"/>
      <c r="H973" s="2"/>
      <c r="I973" s="2"/>
      <c r="J973" s="12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21"/>
      <c r="B974" s="2"/>
      <c r="C974" s="2"/>
      <c r="D974" s="2"/>
      <c r="E974" s="122"/>
      <c r="F974" s="123"/>
      <c r="G974" s="2"/>
      <c r="H974" s="2"/>
      <c r="I974" s="2"/>
      <c r="J974" s="12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21"/>
      <c r="B975" s="2"/>
      <c r="C975" s="2"/>
      <c r="D975" s="2"/>
      <c r="E975" s="122"/>
      <c r="F975" s="123"/>
      <c r="G975" s="2"/>
      <c r="H975" s="2"/>
      <c r="I975" s="2"/>
      <c r="J975" s="12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21"/>
      <c r="B976" s="2"/>
      <c r="C976" s="2"/>
      <c r="D976" s="2"/>
      <c r="E976" s="122"/>
      <c r="F976" s="123"/>
      <c r="G976" s="2"/>
      <c r="H976" s="2"/>
      <c r="I976" s="2"/>
      <c r="J976" s="12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21"/>
      <c r="B977" s="2"/>
      <c r="C977" s="2"/>
      <c r="D977" s="2"/>
      <c r="E977" s="122"/>
      <c r="F977" s="123"/>
      <c r="G977" s="2"/>
      <c r="H977" s="2"/>
      <c r="I977" s="2"/>
      <c r="J977" s="12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21"/>
      <c r="B978" s="2"/>
      <c r="C978" s="2"/>
      <c r="D978" s="2"/>
      <c r="E978" s="122"/>
      <c r="F978" s="123"/>
      <c r="G978" s="2"/>
      <c r="H978" s="2"/>
      <c r="I978" s="2"/>
      <c r="J978" s="12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21"/>
      <c r="B979" s="2"/>
      <c r="C979" s="2"/>
      <c r="D979" s="2"/>
      <c r="E979" s="122"/>
      <c r="F979" s="123"/>
      <c r="G979" s="2"/>
      <c r="H979" s="2"/>
      <c r="I979" s="2"/>
      <c r="J979" s="12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21"/>
      <c r="B980" s="2"/>
      <c r="C980" s="2"/>
      <c r="D980" s="2"/>
      <c r="E980" s="122"/>
      <c r="F980" s="123"/>
      <c r="G980" s="2"/>
      <c r="H980" s="2"/>
      <c r="I980" s="2"/>
      <c r="J980" s="12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21"/>
      <c r="B981" s="2"/>
      <c r="C981" s="2"/>
      <c r="D981" s="2"/>
      <c r="E981" s="122"/>
      <c r="F981" s="123"/>
      <c r="G981" s="2"/>
      <c r="H981" s="2"/>
      <c r="I981" s="2"/>
      <c r="J981" s="12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21"/>
      <c r="B982" s="2"/>
      <c r="C982" s="2"/>
      <c r="D982" s="2"/>
      <c r="E982" s="122"/>
      <c r="F982" s="123"/>
      <c r="G982" s="2"/>
      <c r="H982" s="2"/>
      <c r="I982" s="2"/>
      <c r="J982" s="12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21"/>
      <c r="B983" s="2"/>
      <c r="C983" s="2"/>
      <c r="D983" s="2"/>
      <c r="E983" s="122"/>
      <c r="F983" s="123"/>
      <c r="G983" s="2"/>
      <c r="H983" s="2"/>
      <c r="I983" s="2"/>
      <c r="J983" s="12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21"/>
      <c r="B984" s="2"/>
      <c r="C984" s="2"/>
      <c r="D984" s="2"/>
      <c r="E984" s="122"/>
      <c r="F984" s="123"/>
      <c r="G984" s="2"/>
      <c r="H984" s="2"/>
      <c r="I984" s="2"/>
      <c r="J984" s="12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21"/>
      <c r="B985" s="2"/>
      <c r="C985" s="2"/>
      <c r="D985" s="2"/>
      <c r="E985" s="122"/>
      <c r="F985" s="123"/>
      <c r="G985" s="2"/>
      <c r="H985" s="2"/>
      <c r="I985" s="2"/>
      <c r="J985" s="12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21"/>
      <c r="B986" s="2"/>
      <c r="C986" s="2"/>
      <c r="D986" s="2"/>
      <c r="E986" s="122"/>
      <c r="F986" s="123"/>
      <c r="G986" s="2"/>
      <c r="H986" s="2"/>
      <c r="I986" s="2"/>
      <c r="J986" s="12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21"/>
      <c r="B987" s="2"/>
      <c r="C987" s="2"/>
      <c r="D987" s="2"/>
      <c r="E987" s="122"/>
      <c r="F987" s="123"/>
      <c r="G987" s="2"/>
      <c r="H987" s="2"/>
      <c r="I987" s="2"/>
      <c r="J987" s="12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21"/>
      <c r="B988" s="2"/>
      <c r="C988" s="2"/>
      <c r="D988" s="2"/>
      <c r="E988" s="122"/>
      <c r="F988" s="123"/>
      <c r="G988" s="2"/>
      <c r="H988" s="2"/>
      <c r="I988" s="2"/>
      <c r="J988" s="12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21"/>
      <c r="B989" s="2"/>
      <c r="C989" s="2"/>
      <c r="D989" s="2"/>
      <c r="E989" s="122"/>
      <c r="F989" s="123"/>
      <c r="G989" s="2"/>
      <c r="H989" s="2"/>
      <c r="I989" s="2"/>
      <c r="J989" s="12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21"/>
      <c r="B990" s="2"/>
      <c r="C990" s="2"/>
      <c r="D990" s="2"/>
      <c r="E990" s="122"/>
      <c r="F990" s="123"/>
      <c r="G990" s="2"/>
      <c r="H990" s="2"/>
      <c r="I990" s="2"/>
      <c r="J990" s="12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21"/>
      <c r="B991" s="2"/>
      <c r="C991" s="2"/>
      <c r="D991" s="2"/>
      <c r="E991" s="122"/>
      <c r="F991" s="123"/>
      <c r="G991" s="2"/>
      <c r="H991" s="2"/>
      <c r="I991" s="2"/>
      <c r="J991" s="12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21"/>
      <c r="B992" s="2"/>
      <c r="C992" s="2"/>
      <c r="D992" s="2"/>
      <c r="E992" s="122"/>
      <c r="F992" s="123"/>
      <c r="G992" s="2"/>
      <c r="H992" s="2"/>
      <c r="I992" s="2"/>
      <c r="J992" s="12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21"/>
      <c r="B993" s="2"/>
      <c r="C993" s="2"/>
      <c r="D993" s="2"/>
      <c r="E993" s="122"/>
      <c r="F993" s="123"/>
      <c r="G993" s="2"/>
      <c r="H993" s="2"/>
      <c r="I993" s="2"/>
      <c r="J993" s="12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21"/>
      <c r="B994" s="2"/>
      <c r="C994" s="2"/>
      <c r="D994" s="2"/>
      <c r="E994" s="122"/>
      <c r="F994" s="123"/>
      <c r="G994" s="2"/>
      <c r="H994" s="2"/>
      <c r="I994" s="2"/>
      <c r="J994" s="12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21"/>
      <c r="B995" s="2"/>
      <c r="C995" s="2"/>
      <c r="D995" s="2"/>
      <c r="E995" s="122"/>
      <c r="F995" s="123"/>
      <c r="G995" s="2"/>
      <c r="H995" s="2"/>
      <c r="I995" s="2"/>
      <c r="J995" s="12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21"/>
      <c r="B996" s="2"/>
      <c r="C996" s="2"/>
      <c r="D996" s="2"/>
      <c r="E996" s="122"/>
      <c r="F996" s="123"/>
      <c r="G996" s="2"/>
      <c r="H996" s="2"/>
      <c r="I996" s="2"/>
      <c r="J996" s="12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21"/>
      <c r="B997" s="2"/>
      <c r="C997" s="2"/>
      <c r="D997" s="2"/>
      <c r="E997" s="122"/>
      <c r="F997" s="123"/>
      <c r="G997" s="2"/>
      <c r="H997" s="2"/>
      <c r="I997" s="2"/>
      <c r="J997" s="12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21"/>
      <c r="B998" s="2"/>
      <c r="C998" s="2"/>
      <c r="D998" s="2"/>
      <c r="E998" s="122"/>
      <c r="F998" s="123"/>
      <c r="G998" s="2"/>
      <c r="H998" s="2"/>
      <c r="I998" s="2"/>
      <c r="J998" s="12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21"/>
      <c r="B999" s="2"/>
      <c r="C999" s="2"/>
      <c r="D999" s="2"/>
      <c r="E999" s="122"/>
      <c r="F999" s="123"/>
      <c r="G999" s="2"/>
      <c r="H999" s="2"/>
      <c r="I999" s="2"/>
      <c r="J999" s="12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21"/>
      <c r="B1000" s="2"/>
      <c r="C1000" s="2"/>
      <c r="D1000" s="2"/>
      <c r="E1000" s="122"/>
      <c r="F1000" s="123"/>
      <c r="G1000" s="2"/>
      <c r="H1000" s="2"/>
      <c r="I1000" s="2"/>
      <c r="J1000" s="12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984251968503937" footer="0.0" header="0.0" left="0.7874015748031497" right="0.7874015748031497" top="0.984251968503937"/>
  <pageSetup paperSize="9" orientation="landscape"/>
  <headerFooter>
    <oddFooter>&amp;C© W.S.G. Isaac Newton Adunare Utile Dulci 2020-2021&amp;R&amp;D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2" width="16.75"/>
    <col customWidth="1" min="3" max="3" width="35.0"/>
    <col customWidth="1" min="4" max="4" width="10.63"/>
    <col customWidth="1" min="5" max="6" width="16.0"/>
    <col customWidth="1" min="7" max="7" width="33.5"/>
    <col customWidth="1" min="8" max="8" width="9.75"/>
    <col customWidth="1" min="9" max="26" width="9.13"/>
  </cols>
  <sheetData>
    <row r="1">
      <c r="A1" s="99" t="s">
        <v>73</v>
      </c>
      <c r="B1" s="124"/>
      <c r="C1" s="125"/>
      <c r="D1" s="104"/>
      <c r="E1" s="99"/>
      <c r="F1" s="124"/>
      <c r="G1" s="126"/>
      <c r="H1" s="104"/>
      <c r="I1" s="10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0" customHeight="1">
      <c r="A2" s="103"/>
      <c r="B2" s="127"/>
      <c r="C2" s="128"/>
      <c r="D2" s="129" t="s">
        <v>64</v>
      </c>
      <c r="E2" s="130">
        <f>D5-H5</f>
        <v>0</v>
      </c>
      <c r="F2" s="124"/>
      <c r="G2" s="126"/>
      <c r="H2" s="104"/>
      <c r="I2" s="10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6.0" customHeight="1">
      <c r="A3" s="103"/>
      <c r="B3" s="127"/>
      <c r="C3" s="128"/>
      <c r="D3" s="129"/>
      <c r="E3" s="113"/>
      <c r="F3" s="124"/>
      <c r="G3" s="126"/>
      <c r="H3" s="104"/>
      <c r="I3" s="10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131" t="s">
        <v>74</v>
      </c>
      <c r="B4" s="132"/>
      <c r="C4" s="133"/>
      <c r="D4" s="134"/>
      <c r="E4" s="131" t="s">
        <v>75</v>
      </c>
      <c r="F4" s="135"/>
      <c r="G4" s="101"/>
      <c r="H4" s="23"/>
      <c r="I4" s="13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5" t="s">
        <v>67</v>
      </c>
      <c r="B5" s="44" t="s">
        <v>69</v>
      </c>
      <c r="C5" s="44" t="s">
        <v>70</v>
      </c>
      <c r="D5" s="116">
        <f>SUM(D6:D102)</f>
        <v>0</v>
      </c>
      <c r="E5" s="115" t="s">
        <v>67</v>
      </c>
      <c r="F5" s="44" t="s">
        <v>71</v>
      </c>
      <c r="G5" s="44" t="s">
        <v>70</v>
      </c>
      <c r="H5" s="116">
        <f>SUM(H6:H102)</f>
        <v>0</v>
      </c>
      <c r="I5" s="44" t="s">
        <v>72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7"/>
      <c r="B6" s="68"/>
      <c r="C6" s="68"/>
      <c r="D6" s="137"/>
      <c r="E6" s="117"/>
      <c r="F6" s="68"/>
      <c r="G6" s="68"/>
      <c r="H6" s="11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7"/>
      <c r="B7" s="68"/>
      <c r="C7" s="68"/>
      <c r="D7" s="137"/>
      <c r="E7" s="117"/>
      <c r="F7" s="68"/>
      <c r="G7" s="68"/>
      <c r="H7" s="11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7"/>
      <c r="B8" s="68"/>
      <c r="C8" s="68"/>
      <c r="D8" s="137"/>
      <c r="E8" s="117"/>
      <c r="F8" s="68"/>
      <c r="G8" s="68"/>
      <c r="H8" s="11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7"/>
      <c r="B9" s="68"/>
      <c r="C9" s="68"/>
      <c r="D9" s="137"/>
      <c r="E9" s="117"/>
      <c r="F9" s="68"/>
      <c r="G9" s="68"/>
      <c r="H9" s="118"/>
      <c r="I9" s="6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7"/>
      <c r="B10" s="68"/>
      <c r="C10" s="68"/>
      <c r="D10" s="137"/>
      <c r="E10" s="117"/>
      <c r="F10" s="68"/>
      <c r="G10" s="68"/>
      <c r="H10" s="118"/>
      <c r="I10" s="6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7"/>
      <c r="B11" s="68"/>
      <c r="C11" s="68"/>
      <c r="D11" s="137"/>
      <c r="E11" s="117"/>
      <c r="F11" s="68"/>
      <c r="G11" s="68"/>
      <c r="H11" s="118"/>
      <c r="I11" s="68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7"/>
      <c r="B12" s="68"/>
      <c r="C12" s="68"/>
      <c r="D12" s="137"/>
      <c r="E12" s="117"/>
      <c r="F12" s="68"/>
      <c r="G12" s="68"/>
      <c r="H12" s="118"/>
      <c r="I12" s="6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7"/>
      <c r="B13" s="68"/>
      <c r="C13" s="68"/>
      <c r="D13" s="137"/>
      <c r="E13" s="117"/>
      <c r="F13" s="68"/>
      <c r="G13" s="68"/>
      <c r="H13" s="118"/>
      <c r="I13" s="6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7"/>
      <c r="B14" s="68"/>
      <c r="C14" s="68"/>
      <c r="D14" s="137"/>
      <c r="E14" s="117"/>
      <c r="F14" s="68"/>
      <c r="G14" s="68"/>
      <c r="H14" s="118"/>
      <c r="I14" s="6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7"/>
      <c r="B15" s="68"/>
      <c r="C15" s="68"/>
      <c r="D15" s="137"/>
      <c r="E15" s="117"/>
      <c r="F15" s="68"/>
      <c r="G15" s="68"/>
      <c r="H15" s="118"/>
      <c r="I15" s="6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7"/>
      <c r="B16" s="68"/>
      <c r="C16" s="68"/>
      <c r="D16" s="137"/>
      <c r="E16" s="117"/>
      <c r="F16" s="68"/>
      <c r="G16" s="68"/>
      <c r="H16" s="118"/>
      <c r="I16" s="6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7"/>
      <c r="B17" s="68"/>
      <c r="C17" s="68"/>
      <c r="D17" s="137"/>
      <c r="E17" s="117"/>
      <c r="F17" s="68"/>
      <c r="G17" s="68"/>
      <c r="H17" s="118"/>
      <c r="I17" s="6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7"/>
      <c r="B18" s="68"/>
      <c r="C18" s="68"/>
      <c r="D18" s="137"/>
      <c r="E18" s="117"/>
      <c r="F18" s="68"/>
      <c r="G18" s="68"/>
      <c r="H18" s="118"/>
      <c r="I18" s="6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7"/>
      <c r="B19" s="68"/>
      <c r="C19" s="68"/>
      <c r="D19" s="137"/>
      <c r="E19" s="117"/>
      <c r="F19" s="68"/>
      <c r="G19" s="68"/>
      <c r="H19" s="118"/>
      <c r="I19" s="6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7"/>
      <c r="B20" s="68"/>
      <c r="C20" s="68"/>
      <c r="D20" s="137"/>
      <c r="E20" s="117"/>
      <c r="F20" s="68"/>
      <c r="G20" s="68"/>
      <c r="H20" s="118"/>
      <c r="I20" s="6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17"/>
      <c r="B21" s="68"/>
      <c r="C21" s="68"/>
      <c r="D21" s="137"/>
      <c r="E21" s="117"/>
      <c r="F21" s="68"/>
      <c r="G21" s="68"/>
      <c r="H21" s="118"/>
      <c r="I21" s="6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17"/>
      <c r="B22" s="68"/>
      <c r="C22" s="68"/>
      <c r="D22" s="137"/>
      <c r="E22" s="117"/>
      <c r="F22" s="68"/>
      <c r="G22" s="68"/>
      <c r="H22" s="118"/>
      <c r="I22" s="6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17"/>
      <c r="B23" s="68"/>
      <c r="C23" s="68"/>
      <c r="D23" s="137"/>
      <c r="E23" s="117"/>
      <c r="F23" s="68"/>
      <c r="G23" s="68"/>
      <c r="H23" s="118"/>
      <c r="I23" s="6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17"/>
      <c r="B24" s="68"/>
      <c r="C24" s="68"/>
      <c r="D24" s="137"/>
      <c r="E24" s="117"/>
      <c r="F24" s="68"/>
      <c r="G24" s="68"/>
      <c r="H24" s="118"/>
      <c r="I24" s="6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17"/>
      <c r="B25" s="68"/>
      <c r="C25" s="68"/>
      <c r="D25" s="137"/>
      <c r="E25" s="117"/>
      <c r="F25" s="68"/>
      <c r="G25" s="68"/>
      <c r="H25" s="118"/>
      <c r="I25" s="6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17"/>
      <c r="B26" s="68"/>
      <c r="C26" s="68"/>
      <c r="D26" s="137"/>
      <c r="E26" s="117"/>
      <c r="F26" s="68"/>
      <c r="G26" s="68"/>
      <c r="H26" s="118"/>
      <c r="I26" s="6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17"/>
      <c r="B27" s="68"/>
      <c r="C27" s="68"/>
      <c r="D27" s="137"/>
      <c r="E27" s="117"/>
      <c r="F27" s="68"/>
      <c r="G27" s="68"/>
      <c r="H27" s="118"/>
      <c r="I27" s="6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17"/>
      <c r="B28" s="68"/>
      <c r="C28" s="68"/>
      <c r="D28" s="137"/>
      <c r="E28" s="117"/>
      <c r="F28" s="68"/>
      <c r="G28" s="68"/>
      <c r="H28" s="118"/>
      <c r="I28" s="6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17"/>
      <c r="B29" s="68"/>
      <c r="C29" s="68"/>
      <c r="D29" s="137"/>
      <c r="E29" s="117"/>
      <c r="F29" s="68"/>
      <c r="G29" s="68"/>
      <c r="H29" s="118"/>
      <c r="I29" s="6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17"/>
      <c r="B30" s="68"/>
      <c r="C30" s="68"/>
      <c r="D30" s="137"/>
      <c r="E30" s="117"/>
      <c r="F30" s="68"/>
      <c r="G30" s="68"/>
      <c r="H30" s="118"/>
      <c r="I30" s="6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17"/>
      <c r="B31" s="68"/>
      <c r="C31" s="68"/>
      <c r="D31" s="137"/>
      <c r="E31" s="117"/>
      <c r="F31" s="68"/>
      <c r="G31" s="68"/>
      <c r="H31" s="118"/>
      <c r="I31" s="6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17"/>
      <c r="B32" s="68"/>
      <c r="C32" s="68"/>
      <c r="D32" s="137"/>
      <c r="E32" s="117"/>
      <c r="F32" s="68"/>
      <c r="G32" s="68"/>
      <c r="H32" s="118"/>
      <c r="I32" s="6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17"/>
      <c r="B33" s="68"/>
      <c r="C33" s="68"/>
      <c r="D33" s="137"/>
      <c r="E33" s="117"/>
      <c r="F33" s="68"/>
      <c r="G33" s="68"/>
      <c r="H33" s="118"/>
      <c r="I33" s="6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17"/>
      <c r="B34" s="68"/>
      <c r="C34" s="68"/>
      <c r="D34" s="137"/>
      <c r="E34" s="117"/>
      <c r="F34" s="68"/>
      <c r="G34" s="68"/>
      <c r="H34" s="118"/>
      <c r="I34" s="6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17"/>
      <c r="B35" s="68"/>
      <c r="C35" s="68"/>
      <c r="D35" s="137"/>
      <c r="E35" s="117"/>
      <c r="F35" s="68"/>
      <c r="G35" s="68"/>
      <c r="H35" s="118"/>
      <c r="I35" s="6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17"/>
      <c r="B36" s="68"/>
      <c r="C36" s="68"/>
      <c r="D36" s="137"/>
      <c r="E36" s="117"/>
      <c r="F36" s="68"/>
      <c r="G36" s="68"/>
      <c r="H36" s="118"/>
      <c r="I36" s="6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17"/>
      <c r="B37" s="68"/>
      <c r="C37" s="68"/>
      <c r="D37" s="137"/>
      <c r="E37" s="117"/>
      <c r="F37" s="68"/>
      <c r="G37" s="68"/>
      <c r="H37" s="118"/>
      <c r="I37" s="6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17"/>
      <c r="B38" s="68"/>
      <c r="C38" s="68"/>
      <c r="D38" s="137"/>
      <c r="E38" s="117"/>
      <c r="F38" s="68"/>
      <c r="G38" s="68"/>
      <c r="H38" s="118"/>
      <c r="I38" s="6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17"/>
      <c r="B39" s="68"/>
      <c r="C39" s="68"/>
      <c r="D39" s="137"/>
      <c r="E39" s="117"/>
      <c r="F39" s="68"/>
      <c r="G39" s="68"/>
      <c r="H39" s="118"/>
      <c r="I39" s="6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17"/>
      <c r="B40" s="68"/>
      <c r="C40" s="68"/>
      <c r="D40" s="137"/>
      <c r="E40" s="117"/>
      <c r="F40" s="68"/>
      <c r="G40" s="68"/>
      <c r="H40" s="118"/>
      <c r="I40" s="6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17"/>
      <c r="B41" s="68"/>
      <c r="C41" s="68"/>
      <c r="D41" s="137"/>
      <c r="E41" s="117"/>
      <c r="F41" s="68"/>
      <c r="G41" s="68"/>
      <c r="H41" s="118"/>
      <c r="I41" s="68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17"/>
      <c r="B42" s="68"/>
      <c r="C42" s="68"/>
      <c r="D42" s="137"/>
      <c r="E42" s="117"/>
      <c r="F42" s="68"/>
      <c r="G42" s="68"/>
      <c r="H42" s="118"/>
      <c r="I42" s="68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17"/>
      <c r="B43" s="68"/>
      <c r="C43" s="68"/>
      <c r="D43" s="137"/>
      <c r="E43" s="117"/>
      <c r="F43" s="68"/>
      <c r="G43" s="68"/>
      <c r="H43" s="118"/>
      <c r="I43" s="68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17"/>
      <c r="B44" s="68"/>
      <c r="C44" s="68"/>
      <c r="D44" s="137"/>
      <c r="E44" s="117"/>
      <c r="F44" s="68"/>
      <c r="G44" s="68"/>
      <c r="H44" s="118"/>
      <c r="I44" s="6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17"/>
      <c r="B45" s="68"/>
      <c r="C45" s="68"/>
      <c r="D45" s="137"/>
      <c r="E45" s="117"/>
      <c r="F45" s="68"/>
      <c r="G45" s="68"/>
      <c r="H45" s="118"/>
      <c r="I45" s="6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21"/>
      <c r="B46" s="2"/>
      <c r="C46" s="2"/>
      <c r="D46" s="138"/>
      <c r="E46" s="121"/>
      <c r="F46" s="2"/>
      <c r="G46" s="2"/>
      <c r="H46" s="12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21"/>
      <c r="B47" s="2"/>
      <c r="C47" s="2"/>
      <c r="D47" s="138"/>
      <c r="E47" s="121"/>
      <c r="F47" s="2"/>
      <c r="G47" s="2"/>
      <c r="H47" s="12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21"/>
      <c r="B48" s="2"/>
      <c r="C48" s="2"/>
      <c r="D48" s="138"/>
      <c r="E48" s="121"/>
      <c r="F48" s="2"/>
      <c r="G48" s="2"/>
      <c r="H48" s="12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21"/>
      <c r="B49" s="2"/>
      <c r="C49" s="2"/>
      <c r="D49" s="138"/>
      <c r="E49" s="121"/>
      <c r="F49" s="2"/>
      <c r="G49" s="2"/>
      <c r="H49" s="12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21"/>
      <c r="B50" s="2"/>
      <c r="C50" s="2"/>
      <c r="D50" s="138"/>
      <c r="E50" s="121"/>
      <c r="F50" s="2"/>
      <c r="G50" s="2"/>
      <c r="H50" s="12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21"/>
      <c r="B51" s="2"/>
      <c r="C51" s="2"/>
      <c r="D51" s="138"/>
      <c r="E51" s="121"/>
      <c r="F51" s="2"/>
      <c r="G51" s="2"/>
      <c r="H51" s="12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21"/>
      <c r="B52" s="2"/>
      <c r="C52" s="2"/>
      <c r="D52" s="138"/>
      <c r="E52" s="121"/>
      <c r="F52" s="2"/>
      <c r="G52" s="2"/>
      <c r="H52" s="12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21"/>
      <c r="B53" s="2"/>
      <c r="C53" s="2"/>
      <c r="D53" s="138"/>
      <c r="E53" s="121"/>
      <c r="F53" s="2"/>
      <c r="G53" s="2"/>
      <c r="H53" s="12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21"/>
      <c r="B54" s="2"/>
      <c r="C54" s="2"/>
      <c r="D54" s="138"/>
      <c r="E54" s="121"/>
      <c r="F54" s="2"/>
      <c r="G54" s="2"/>
      <c r="H54" s="12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21"/>
      <c r="B55" s="2"/>
      <c r="C55" s="2"/>
      <c r="D55" s="138"/>
      <c r="E55" s="121"/>
      <c r="F55" s="2"/>
      <c r="G55" s="2"/>
      <c r="H55" s="12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21"/>
      <c r="B56" s="2"/>
      <c r="C56" s="2"/>
      <c r="D56" s="138"/>
      <c r="E56" s="121"/>
      <c r="F56" s="2"/>
      <c r="G56" s="2"/>
      <c r="H56" s="12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21"/>
      <c r="B57" s="2"/>
      <c r="C57" s="2"/>
      <c r="D57" s="138"/>
      <c r="E57" s="121"/>
      <c r="F57" s="2"/>
      <c r="G57" s="2"/>
      <c r="H57" s="12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21"/>
      <c r="B58" s="2"/>
      <c r="C58" s="2"/>
      <c r="D58" s="138"/>
      <c r="E58" s="121"/>
      <c r="F58" s="2"/>
      <c r="G58" s="2"/>
      <c r="H58" s="12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21"/>
      <c r="B59" s="2"/>
      <c r="C59" s="2"/>
      <c r="D59" s="138"/>
      <c r="E59" s="121"/>
      <c r="F59" s="2"/>
      <c r="G59" s="2"/>
      <c r="H59" s="12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21"/>
      <c r="B60" s="2"/>
      <c r="C60" s="2"/>
      <c r="D60" s="138"/>
      <c r="E60" s="121"/>
      <c r="F60" s="2"/>
      <c r="G60" s="2"/>
      <c r="H60" s="12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21"/>
      <c r="B61" s="2"/>
      <c r="C61" s="2"/>
      <c r="D61" s="138"/>
      <c r="E61" s="121"/>
      <c r="F61" s="2"/>
      <c r="G61" s="2"/>
      <c r="H61" s="12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21"/>
      <c r="B62" s="2"/>
      <c r="C62" s="2"/>
      <c r="D62" s="138"/>
      <c r="E62" s="121"/>
      <c r="F62" s="2"/>
      <c r="G62" s="2"/>
      <c r="H62" s="12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21"/>
      <c r="B63" s="2"/>
      <c r="C63" s="2"/>
      <c r="D63" s="138"/>
      <c r="E63" s="121"/>
      <c r="F63" s="2"/>
      <c r="G63" s="2"/>
      <c r="H63" s="12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21"/>
      <c r="B64" s="2"/>
      <c r="C64" s="2"/>
      <c r="D64" s="138"/>
      <c r="E64" s="121"/>
      <c r="F64" s="2"/>
      <c r="G64" s="2"/>
      <c r="H64" s="12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21"/>
      <c r="B65" s="2"/>
      <c r="C65" s="2"/>
      <c r="D65" s="138"/>
      <c r="E65" s="121"/>
      <c r="F65" s="2"/>
      <c r="G65" s="2"/>
      <c r="H65" s="12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21"/>
      <c r="B66" s="2"/>
      <c r="C66" s="2"/>
      <c r="D66" s="138"/>
      <c r="E66" s="121"/>
      <c r="F66" s="2"/>
      <c r="G66" s="2"/>
      <c r="H66" s="12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21"/>
      <c r="B67" s="2"/>
      <c r="C67" s="2"/>
      <c r="D67" s="138"/>
      <c r="E67" s="121"/>
      <c r="F67" s="2"/>
      <c r="G67" s="2"/>
      <c r="H67" s="12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21"/>
      <c r="B68" s="2"/>
      <c r="C68" s="2"/>
      <c r="D68" s="138"/>
      <c r="E68" s="121"/>
      <c r="F68" s="2"/>
      <c r="G68" s="2"/>
      <c r="H68" s="12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21"/>
      <c r="B69" s="2"/>
      <c r="C69" s="2"/>
      <c r="D69" s="138"/>
      <c r="E69" s="121"/>
      <c r="F69" s="2"/>
      <c r="G69" s="2"/>
      <c r="H69" s="12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21"/>
      <c r="B70" s="2"/>
      <c r="C70" s="2"/>
      <c r="D70" s="138"/>
      <c r="E70" s="121"/>
      <c r="F70" s="2"/>
      <c r="G70" s="2"/>
      <c r="H70" s="12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21"/>
      <c r="B71" s="2"/>
      <c r="C71" s="2"/>
      <c r="D71" s="138"/>
      <c r="E71" s="121"/>
      <c r="F71" s="2"/>
      <c r="G71" s="2"/>
      <c r="H71" s="12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21"/>
      <c r="B72" s="2"/>
      <c r="C72" s="2"/>
      <c r="D72" s="138"/>
      <c r="E72" s="121"/>
      <c r="F72" s="2"/>
      <c r="G72" s="2"/>
      <c r="H72" s="12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21"/>
      <c r="B73" s="2"/>
      <c r="C73" s="2"/>
      <c r="D73" s="138"/>
      <c r="E73" s="121"/>
      <c r="F73" s="2"/>
      <c r="G73" s="2"/>
      <c r="H73" s="12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21"/>
      <c r="B74" s="2"/>
      <c r="C74" s="2"/>
      <c r="D74" s="138"/>
      <c r="E74" s="121"/>
      <c r="F74" s="2"/>
      <c r="G74" s="2"/>
      <c r="H74" s="12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21"/>
      <c r="B75" s="2"/>
      <c r="C75" s="2"/>
      <c r="D75" s="138"/>
      <c r="E75" s="121"/>
      <c r="F75" s="2"/>
      <c r="G75" s="2"/>
      <c r="H75" s="12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21"/>
      <c r="B76" s="2"/>
      <c r="C76" s="2"/>
      <c r="D76" s="138"/>
      <c r="E76" s="121"/>
      <c r="F76" s="2"/>
      <c r="G76" s="2"/>
      <c r="H76" s="12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21"/>
      <c r="B77" s="2"/>
      <c r="C77" s="2"/>
      <c r="D77" s="138"/>
      <c r="E77" s="121"/>
      <c r="F77" s="2"/>
      <c r="G77" s="2"/>
      <c r="H77" s="12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21"/>
      <c r="B78" s="2"/>
      <c r="C78" s="2"/>
      <c r="D78" s="138"/>
      <c r="E78" s="121"/>
      <c r="F78" s="2"/>
      <c r="G78" s="2"/>
      <c r="H78" s="12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21"/>
      <c r="B79" s="2"/>
      <c r="C79" s="2"/>
      <c r="D79" s="138"/>
      <c r="E79" s="121"/>
      <c r="F79" s="2"/>
      <c r="G79" s="2"/>
      <c r="H79" s="12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21"/>
      <c r="B80" s="2"/>
      <c r="C80" s="2"/>
      <c r="D80" s="138"/>
      <c r="E80" s="121"/>
      <c r="F80" s="2"/>
      <c r="G80" s="2"/>
      <c r="H80" s="12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21"/>
      <c r="B81" s="2"/>
      <c r="C81" s="2"/>
      <c r="D81" s="138"/>
      <c r="E81" s="121"/>
      <c r="F81" s="2"/>
      <c r="G81" s="2"/>
      <c r="H81" s="12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21"/>
      <c r="B82" s="2"/>
      <c r="C82" s="2"/>
      <c r="D82" s="138"/>
      <c r="E82" s="121"/>
      <c r="F82" s="2"/>
      <c r="G82" s="2"/>
      <c r="H82" s="12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21"/>
      <c r="B83" s="2"/>
      <c r="C83" s="2"/>
      <c r="D83" s="138"/>
      <c r="E83" s="121"/>
      <c r="F83" s="2"/>
      <c r="G83" s="2"/>
      <c r="H83" s="12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21"/>
      <c r="B84" s="2"/>
      <c r="C84" s="2"/>
      <c r="D84" s="138"/>
      <c r="E84" s="121"/>
      <c r="F84" s="2"/>
      <c r="G84" s="2"/>
      <c r="H84" s="12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21"/>
      <c r="B85" s="2"/>
      <c r="C85" s="2"/>
      <c r="D85" s="138"/>
      <c r="E85" s="121"/>
      <c r="F85" s="2"/>
      <c r="G85" s="2"/>
      <c r="H85" s="12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21"/>
      <c r="B86" s="2"/>
      <c r="C86" s="2"/>
      <c r="D86" s="138"/>
      <c r="E86" s="121"/>
      <c r="F86" s="2"/>
      <c r="G86" s="2"/>
      <c r="H86" s="12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21"/>
      <c r="B87" s="2"/>
      <c r="C87" s="2"/>
      <c r="D87" s="138"/>
      <c r="E87" s="121"/>
      <c r="F87" s="2"/>
      <c r="G87" s="2"/>
      <c r="H87" s="12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21"/>
      <c r="B88" s="2"/>
      <c r="C88" s="2"/>
      <c r="D88" s="138"/>
      <c r="E88" s="121"/>
      <c r="F88" s="2"/>
      <c r="G88" s="2"/>
      <c r="H88" s="12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21"/>
      <c r="B89" s="2"/>
      <c r="C89" s="2"/>
      <c r="D89" s="138"/>
      <c r="E89" s="121"/>
      <c r="F89" s="2"/>
      <c r="G89" s="2"/>
      <c r="H89" s="12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21"/>
      <c r="B90" s="2"/>
      <c r="C90" s="2"/>
      <c r="D90" s="138"/>
      <c r="E90" s="121"/>
      <c r="F90" s="2"/>
      <c r="G90" s="2"/>
      <c r="H90" s="12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21"/>
      <c r="B91" s="2"/>
      <c r="C91" s="2"/>
      <c r="D91" s="138"/>
      <c r="E91" s="121"/>
      <c r="F91" s="2"/>
      <c r="G91" s="2"/>
      <c r="H91" s="12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21"/>
      <c r="B92" s="2"/>
      <c r="C92" s="2"/>
      <c r="D92" s="138"/>
      <c r="E92" s="121"/>
      <c r="F92" s="2"/>
      <c r="G92" s="2"/>
      <c r="H92" s="12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21"/>
      <c r="B93" s="2"/>
      <c r="C93" s="2"/>
      <c r="D93" s="138"/>
      <c r="E93" s="121"/>
      <c r="F93" s="2"/>
      <c r="G93" s="2"/>
      <c r="H93" s="12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21"/>
      <c r="B94" s="2"/>
      <c r="C94" s="2"/>
      <c r="D94" s="138"/>
      <c r="E94" s="121"/>
      <c r="F94" s="2"/>
      <c r="G94" s="2"/>
      <c r="H94" s="12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21"/>
      <c r="B95" s="2"/>
      <c r="C95" s="2"/>
      <c r="D95" s="138"/>
      <c r="E95" s="121"/>
      <c r="F95" s="2"/>
      <c r="G95" s="2"/>
      <c r="H95" s="12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21"/>
      <c r="B96" s="2"/>
      <c r="C96" s="2"/>
      <c r="D96" s="138"/>
      <c r="E96" s="121"/>
      <c r="F96" s="2"/>
      <c r="G96" s="2"/>
      <c r="H96" s="12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21"/>
      <c r="B97" s="2"/>
      <c r="C97" s="2"/>
      <c r="D97" s="138"/>
      <c r="E97" s="121"/>
      <c r="F97" s="2"/>
      <c r="G97" s="2"/>
      <c r="H97" s="12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21"/>
      <c r="B98" s="2"/>
      <c r="C98" s="2"/>
      <c r="D98" s="138"/>
      <c r="E98" s="121"/>
      <c r="F98" s="2"/>
      <c r="G98" s="2"/>
      <c r="H98" s="12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21"/>
      <c r="B99" s="2"/>
      <c r="C99" s="2"/>
      <c r="D99" s="138"/>
      <c r="E99" s="121"/>
      <c r="F99" s="2"/>
      <c r="G99" s="2"/>
      <c r="H99" s="12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21"/>
      <c r="B100" s="2"/>
      <c r="C100" s="2"/>
      <c r="D100" s="138"/>
      <c r="E100" s="121"/>
      <c r="F100" s="2"/>
      <c r="G100" s="2"/>
      <c r="H100" s="12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21"/>
      <c r="B101" s="2"/>
      <c r="C101" s="2"/>
      <c r="D101" s="138"/>
      <c r="E101" s="121"/>
      <c r="F101" s="2"/>
      <c r="G101" s="2"/>
      <c r="H101" s="12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21"/>
      <c r="B102" s="2"/>
      <c r="C102" s="2"/>
      <c r="D102" s="138"/>
      <c r="E102" s="121"/>
      <c r="F102" s="2"/>
      <c r="G102" s="2"/>
      <c r="H102" s="12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21"/>
      <c r="B103" s="2"/>
      <c r="C103" s="2"/>
      <c r="D103" s="138"/>
      <c r="E103" s="121"/>
      <c r="F103" s="2"/>
      <c r="G103" s="2"/>
      <c r="H103" s="12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21"/>
      <c r="B104" s="2"/>
      <c r="C104" s="2"/>
      <c r="D104" s="138"/>
      <c r="E104" s="121"/>
      <c r="F104" s="2"/>
      <c r="G104" s="2"/>
      <c r="H104" s="12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21"/>
      <c r="B105" s="2"/>
      <c r="C105" s="2"/>
      <c r="D105" s="138"/>
      <c r="E105" s="121"/>
      <c r="F105" s="2"/>
      <c r="G105" s="2"/>
      <c r="H105" s="12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21"/>
      <c r="B106" s="2"/>
      <c r="C106" s="2"/>
      <c r="D106" s="138"/>
      <c r="E106" s="121"/>
      <c r="F106" s="2"/>
      <c r="G106" s="2"/>
      <c r="H106" s="12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21"/>
      <c r="B107" s="2"/>
      <c r="C107" s="2"/>
      <c r="D107" s="138"/>
      <c r="E107" s="121"/>
      <c r="F107" s="2"/>
      <c r="G107" s="2"/>
      <c r="H107" s="12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21"/>
      <c r="B108" s="2"/>
      <c r="C108" s="2"/>
      <c r="D108" s="138"/>
      <c r="E108" s="121"/>
      <c r="F108" s="2"/>
      <c r="G108" s="2"/>
      <c r="H108" s="12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21"/>
      <c r="B109" s="2"/>
      <c r="C109" s="2"/>
      <c r="D109" s="138"/>
      <c r="E109" s="121"/>
      <c r="F109" s="2"/>
      <c r="G109" s="2"/>
      <c r="H109" s="12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21"/>
      <c r="B110" s="2"/>
      <c r="C110" s="2"/>
      <c r="D110" s="138"/>
      <c r="E110" s="121"/>
      <c r="F110" s="2"/>
      <c r="G110" s="2"/>
      <c r="H110" s="12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21"/>
      <c r="B111" s="2"/>
      <c r="C111" s="2"/>
      <c r="D111" s="138"/>
      <c r="E111" s="121"/>
      <c r="F111" s="2"/>
      <c r="G111" s="2"/>
      <c r="H111" s="12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21"/>
      <c r="B112" s="2"/>
      <c r="C112" s="2"/>
      <c r="D112" s="138"/>
      <c r="E112" s="121"/>
      <c r="F112" s="2"/>
      <c r="G112" s="2"/>
      <c r="H112" s="12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21"/>
      <c r="B113" s="2"/>
      <c r="C113" s="2"/>
      <c r="D113" s="138"/>
      <c r="E113" s="121"/>
      <c r="F113" s="2"/>
      <c r="G113" s="2"/>
      <c r="H113" s="12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21"/>
      <c r="B114" s="2"/>
      <c r="C114" s="2"/>
      <c r="D114" s="138"/>
      <c r="E114" s="121"/>
      <c r="F114" s="2"/>
      <c r="G114" s="2"/>
      <c r="H114" s="12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21"/>
      <c r="B115" s="2"/>
      <c r="C115" s="2"/>
      <c r="D115" s="138"/>
      <c r="E115" s="121"/>
      <c r="F115" s="2"/>
      <c r="G115" s="2"/>
      <c r="H115" s="12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21"/>
      <c r="B116" s="2"/>
      <c r="C116" s="2"/>
      <c r="D116" s="138"/>
      <c r="E116" s="121"/>
      <c r="F116" s="2"/>
      <c r="G116" s="2"/>
      <c r="H116" s="12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21"/>
      <c r="B117" s="2"/>
      <c r="C117" s="2"/>
      <c r="D117" s="138"/>
      <c r="E117" s="121"/>
      <c r="F117" s="2"/>
      <c r="G117" s="2"/>
      <c r="H117" s="12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21"/>
      <c r="B118" s="2"/>
      <c r="C118" s="2"/>
      <c r="D118" s="138"/>
      <c r="E118" s="121"/>
      <c r="F118" s="2"/>
      <c r="G118" s="2"/>
      <c r="H118" s="12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21"/>
      <c r="B119" s="2"/>
      <c r="C119" s="2"/>
      <c r="D119" s="138"/>
      <c r="E119" s="121"/>
      <c r="F119" s="2"/>
      <c r="G119" s="2"/>
      <c r="H119" s="12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21"/>
      <c r="B120" s="2"/>
      <c r="C120" s="2"/>
      <c r="D120" s="138"/>
      <c r="E120" s="121"/>
      <c r="F120" s="2"/>
      <c r="G120" s="2"/>
      <c r="H120" s="12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21"/>
      <c r="B121" s="2"/>
      <c r="C121" s="2"/>
      <c r="D121" s="138"/>
      <c r="E121" s="121"/>
      <c r="F121" s="2"/>
      <c r="G121" s="2"/>
      <c r="H121" s="12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21"/>
      <c r="B122" s="2"/>
      <c r="C122" s="2"/>
      <c r="D122" s="138"/>
      <c r="E122" s="121"/>
      <c r="F122" s="2"/>
      <c r="G122" s="2"/>
      <c r="H122" s="12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21"/>
      <c r="B123" s="2"/>
      <c r="C123" s="2"/>
      <c r="D123" s="138"/>
      <c r="E123" s="121"/>
      <c r="F123" s="2"/>
      <c r="G123" s="2"/>
      <c r="H123" s="12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21"/>
      <c r="B124" s="2"/>
      <c r="C124" s="2"/>
      <c r="D124" s="138"/>
      <c r="E124" s="121"/>
      <c r="F124" s="2"/>
      <c r="G124" s="2"/>
      <c r="H124" s="12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21"/>
      <c r="B125" s="2"/>
      <c r="C125" s="2"/>
      <c r="D125" s="138"/>
      <c r="E125" s="121"/>
      <c r="F125" s="2"/>
      <c r="G125" s="2"/>
      <c r="H125" s="12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21"/>
      <c r="B126" s="2"/>
      <c r="C126" s="2"/>
      <c r="D126" s="138"/>
      <c r="E126" s="121"/>
      <c r="F126" s="2"/>
      <c r="G126" s="2"/>
      <c r="H126" s="12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21"/>
      <c r="B127" s="2"/>
      <c r="C127" s="2"/>
      <c r="D127" s="138"/>
      <c r="E127" s="121"/>
      <c r="F127" s="2"/>
      <c r="G127" s="2"/>
      <c r="H127" s="12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21"/>
      <c r="B128" s="2"/>
      <c r="C128" s="2"/>
      <c r="D128" s="138"/>
      <c r="E128" s="121"/>
      <c r="F128" s="2"/>
      <c r="G128" s="2"/>
      <c r="H128" s="12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21"/>
      <c r="B129" s="2"/>
      <c r="C129" s="2"/>
      <c r="D129" s="138"/>
      <c r="E129" s="121"/>
      <c r="F129" s="2"/>
      <c r="G129" s="2"/>
      <c r="H129" s="12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21"/>
      <c r="B130" s="2"/>
      <c r="C130" s="2"/>
      <c r="D130" s="138"/>
      <c r="E130" s="121"/>
      <c r="F130" s="2"/>
      <c r="G130" s="2"/>
      <c r="H130" s="12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21"/>
      <c r="B131" s="2"/>
      <c r="C131" s="2"/>
      <c r="D131" s="138"/>
      <c r="E131" s="121"/>
      <c r="F131" s="2"/>
      <c r="G131" s="2"/>
      <c r="H131" s="12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21"/>
      <c r="B132" s="2"/>
      <c r="C132" s="2"/>
      <c r="D132" s="138"/>
      <c r="E132" s="121"/>
      <c r="F132" s="2"/>
      <c r="G132" s="2"/>
      <c r="H132" s="12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21"/>
      <c r="B133" s="2"/>
      <c r="C133" s="2"/>
      <c r="D133" s="138"/>
      <c r="E133" s="121"/>
      <c r="F133" s="2"/>
      <c r="G133" s="2"/>
      <c r="H133" s="12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21"/>
      <c r="B134" s="2"/>
      <c r="C134" s="2"/>
      <c r="D134" s="138"/>
      <c r="E134" s="121"/>
      <c r="F134" s="2"/>
      <c r="G134" s="2"/>
      <c r="H134" s="12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21"/>
      <c r="B135" s="2"/>
      <c r="C135" s="2"/>
      <c r="D135" s="138"/>
      <c r="E135" s="121"/>
      <c r="F135" s="2"/>
      <c r="G135" s="2"/>
      <c r="H135" s="12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21"/>
      <c r="B136" s="2"/>
      <c r="C136" s="2"/>
      <c r="D136" s="138"/>
      <c r="E136" s="121"/>
      <c r="F136" s="2"/>
      <c r="G136" s="2"/>
      <c r="H136" s="12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21"/>
      <c r="B137" s="2"/>
      <c r="C137" s="2"/>
      <c r="D137" s="138"/>
      <c r="E137" s="121"/>
      <c r="F137" s="2"/>
      <c r="G137" s="2"/>
      <c r="H137" s="12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21"/>
      <c r="B138" s="2"/>
      <c r="C138" s="2"/>
      <c r="D138" s="138"/>
      <c r="E138" s="121"/>
      <c r="F138" s="2"/>
      <c r="G138" s="2"/>
      <c r="H138" s="12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21"/>
      <c r="B139" s="2"/>
      <c r="C139" s="2"/>
      <c r="D139" s="138"/>
      <c r="E139" s="121"/>
      <c r="F139" s="2"/>
      <c r="G139" s="2"/>
      <c r="H139" s="12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21"/>
      <c r="B140" s="2"/>
      <c r="C140" s="2"/>
      <c r="D140" s="138"/>
      <c r="E140" s="121"/>
      <c r="F140" s="2"/>
      <c r="G140" s="2"/>
      <c r="H140" s="12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21"/>
      <c r="B141" s="2"/>
      <c r="C141" s="2"/>
      <c r="D141" s="138"/>
      <c r="E141" s="121"/>
      <c r="F141" s="2"/>
      <c r="G141" s="2"/>
      <c r="H141" s="12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21"/>
      <c r="B142" s="2"/>
      <c r="C142" s="2"/>
      <c r="D142" s="138"/>
      <c r="E142" s="121"/>
      <c r="F142" s="2"/>
      <c r="G142" s="2"/>
      <c r="H142" s="12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21"/>
      <c r="B143" s="2"/>
      <c r="C143" s="2"/>
      <c r="D143" s="138"/>
      <c r="E143" s="121"/>
      <c r="F143" s="2"/>
      <c r="G143" s="2"/>
      <c r="H143" s="12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21"/>
      <c r="B144" s="2"/>
      <c r="C144" s="2"/>
      <c r="D144" s="138"/>
      <c r="E144" s="121"/>
      <c r="F144" s="2"/>
      <c r="G144" s="2"/>
      <c r="H144" s="12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21"/>
      <c r="B145" s="2"/>
      <c r="C145" s="2"/>
      <c r="D145" s="138"/>
      <c r="E145" s="121"/>
      <c r="F145" s="2"/>
      <c r="G145" s="2"/>
      <c r="H145" s="12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21"/>
      <c r="B146" s="2"/>
      <c r="C146" s="2"/>
      <c r="D146" s="138"/>
      <c r="E146" s="121"/>
      <c r="F146" s="2"/>
      <c r="G146" s="2"/>
      <c r="H146" s="12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21"/>
      <c r="B147" s="2"/>
      <c r="C147" s="2"/>
      <c r="D147" s="138"/>
      <c r="E147" s="121"/>
      <c r="F147" s="2"/>
      <c r="G147" s="2"/>
      <c r="H147" s="12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21"/>
      <c r="B148" s="2"/>
      <c r="C148" s="2"/>
      <c r="D148" s="138"/>
      <c r="E148" s="121"/>
      <c r="F148" s="2"/>
      <c r="G148" s="2"/>
      <c r="H148" s="12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21"/>
      <c r="B149" s="2"/>
      <c r="C149" s="2"/>
      <c r="D149" s="138"/>
      <c r="E149" s="121"/>
      <c r="F149" s="2"/>
      <c r="G149" s="2"/>
      <c r="H149" s="12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21"/>
      <c r="B150" s="2"/>
      <c r="C150" s="2"/>
      <c r="D150" s="138"/>
      <c r="E150" s="121"/>
      <c r="F150" s="2"/>
      <c r="G150" s="2"/>
      <c r="H150" s="12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21"/>
      <c r="B151" s="2"/>
      <c r="C151" s="2"/>
      <c r="D151" s="138"/>
      <c r="E151" s="121"/>
      <c r="F151" s="2"/>
      <c r="G151" s="2"/>
      <c r="H151" s="12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21"/>
      <c r="B152" s="2"/>
      <c r="C152" s="2"/>
      <c r="D152" s="138"/>
      <c r="E152" s="121"/>
      <c r="F152" s="2"/>
      <c r="G152" s="2"/>
      <c r="H152" s="12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21"/>
      <c r="B153" s="2"/>
      <c r="C153" s="2"/>
      <c r="D153" s="138"/>
      <c r="E153" s="121"/>
      <c r="F153" s="2"/>
      <c r="G153" s="2"/>
      <c r="H153" s="12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21"/>
      <c r="B154" s="2"/>
      <c r="C154" s="2"/>
      <c r="D154" s="138"/>
      <c r="E154" s="121"/>
      <c r="F154" s="2"/>
      <c r="G154" s="2"/>
      <c r="H154" s="12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21"/>
      <c r="B155" s="2"/>
      <c r="C155" s="2"/>
      <c r="D155" s="138"/>
      <c r="E155" s="121"/>
      <c r="F155" s="2"/>
      <c r="G155" s="2"/>
      <c r="H155" s="12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21"/>
      <c r="B156" s="2"/>
      <c r="C156" s="2"/>
      <c r="D156" s="138"/>
      <c r="E156" s="121"/>
      <c r="F156" s="2"/>
      <c r="G156" s="2"/>
      <c r="H156" s="12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21"/>
      <c r="B157" s="2"/>
      <c r="C157" s="2"/>
      <c r="D157" s="138"/>
      <c r="E157" s="121"/>
      <c r="F157" s="2"/>
      <c r="G157" s="2"/>
      <c r="H157" s="12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21"/>
      <c r="B158" s="2"/>
      <c r="C158" s="2"/>
      <c r="D158" s="138"/>
      <c r="E158" s="121"/>
      <c r="F158" s="2"/>
      <c r="G158" s="2"/>
      <c r="H158" s="12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21"/>
      <c r="B159" s="2"/>
      <c r="C159" s="2"/>
      <c r="D159" s="138"/>
      <c r="E159" s="121"/>
      <c r="F159" s="2"/>
      <c r="G159" s="2"/>
      <c r="H159" s="12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21"/>
      <c r="B160" s="2"/>
      <c r="C160" s="2"/>
      <c r="D160" s="138"/>
      <c r="E160" s="121"/>
      <c r="F160" s="2"/>
      <c r="G160" s="2"/>
      <c r="H160" s="12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21"/>
      <c r="B161" s="2"/>
      <c r="C161" s="2"/>
      <c r="D161" s="138"/>
      <c r="E161" s="121"/>
      <c r="F161" s="2"/>
      <c r="G161" s="2"/>
      <c r="H161" s="12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21"/>
      <c r="B162" s="2"/>
      <c r="C162" s="2"/>
      <c r="D162" s="138"/>
      <c r="E162" s="121"/>
      <c r="F162" s="2"/>
      <c r="G162" s="2"/>
      <c r="H162" s="12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21"/>
      <c r="B163" s="2"/>
      <c r="C163" s="2"/>
      <c r="D163" s="138"/>
      <c r="E163" s="121"/>
      <c r="F163" s="2"/>
      <c r="G163" s="2"/>
      <c r="H163" s="12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21"/>
      <c r="B164" s="2"/>
      <c r="C164" s="2"/>
      <c r="D164" s="138"/>
      <c r="E164" s="121"/>
      <c r="F164" s="2"/>
      <c r="G164" s="2"/>
      <c r="H164" s="12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21"/>
      <c r="B165" s="2"/>
      <c r="C165" s="2"/>
      <c r="D165" s="138"/>
      <c r="E165" s="121"/>
      <c r="F165" s="2"/>
      <c r="G165" s="2"/>
      <c r="H165" s="12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21"/>
      <c r="B166" s="2"/>
      <c r="C166" s="2"/>
      <c r="D166" s="138"/>
      <c r="E166" s="121"/>
      <c r="F166" s="2"/>
      <c r="G166" s="2"/>
      <c r="H166" s="12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21"/>
      <c r="B167" s="2"/>
      <c r="C167" s="2"/>
      <c r="D167" s="138"/>
      <c r="E167" s="121"/>
      <c r="F167" s="2"/>
      <c r="G167" s="2"/>
      <c r="H167" s="12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21"/>
      <c r="B168" s="2"/>
      <c r="C168" s="2"/>
      <c r="D168" s="138"/>
      <c r="E168" s="121"/>
      <c r="F168" s="2"/>
      <c r="G168" s="2"/>
      <c r="H168" s="12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21"/>
      <c r="B169" s="2"/>
      <c r="C169" s="2"/>
      <c r="D169" s="138"/>
      <c r="E169" s="121"/>
      <c r="F169" s="2"/>
      <c r="G169" s="2"/>
      <c r="H169" s="12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21"/>
      <c r="B170" s="2"/>
      <c r="C170" s="2"/>
      <c r="D170" s="138"/>
      <c r="E170" s="121"/>
      <c r="F170" s="2"/>
      <c r="G170" s="2"/>
      <c r="H170" s="12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21"/>
      <c r="B171" s="2"/>
      <c r="C171" s="2"/>
      <c r="D171" s="138"/>
      <c r="E171" s="121"/>
      <c r="F171" s="2"/>
      <c r="G171" s="2"/>
      <c r="H171" s="12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21"/>
      <c r="B172" s="2"/>
      <c r="C172" s="2"/>
      <c r="D172" s="138"/>
      <c r="E172" s="121"/>
      <c r="F172" s="2"/>
      <c r="G172" s="2"/>
      <c r="H172" s="12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21"/>
      <c r="B173" s="2"/>
      <c r="C173" s="2"/>
      <c r="D173" s="138"/>
      <c r="E173" s="121"/>
      <c r="F173" s="2"/>
      <c r="G173" s="2"/>
      <c r="H173" s="12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21"/>
      <c r="B174" s="2"/>
      <c r="C174" s="2"/>
      <c r="D174" s="138"/>
      <c r="E174" s="121"/>
      <c r="F174" s="2"/>
      <c r="G174" s="2"/>
      <c r="H174" s="12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21"/>
      <c r="B175" s="2"/>
      <c r="C175" s="2"/>
      <c r="D175" s="138"/>
      <c r="E175" s="121"/>
      <c r="F175" s="2"/>
      <c r="G175" s="2"/>
      <c r="H175" s="12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21"/>
      <c r="B176" s="2"/>
      <c r="C176" s="2"/>
      <c r="D176" s="138"/>
      <c r="E176" s="121"/>
      <c r="F176" s="2"/>
      <c r="G176" s="2"/>
      <c r="H176" s="12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21"/>
      <c r="B177" s="2"/>
      <c r="C177" s="2"/>
      <c r="D177" s="138"/>
      <c r="E177" s="121"/>
      <c r="F177" s="2"/>
      <c r="G177" s="2"/>
      <c r="H177" s="12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21"/>
      <c r="B178" s="2"/>
      <c r="C178" s="2"/>
      <c r="D178" s="138"/>
      <c r="E178" s="121"/>
      <c r="F178" s="2"/>
      <c r="G178" s="2"/>
      <c r="H178" s="12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21"/>
      <c r="B179" s="2"/>
      <c r="C179" s="2"/>
      <c r="D179" s="138"/>
      <c r="E179" s="121"/>
      <c r="F179" s="2"/>
      <c r="G179" s="2"/>
      <c r="H179" s="12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21"/>
      <c r="B180" s="2"/>
      <c r="C180" s="2"/>
      <c r="D180" s="138"/>
      <c r="E180" s="121"/>
      <c r="F180" s="2"/>
      <c r="G180" s="2"/>
      <c r="H180" s="12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21"/>
      <c r="B181" s="2"/>
      <c r="C181" s="2"/>
      <c r="D181" s="138"/>
      <c r="E181" s="121"/>
      <c r="F181" s="2"/>
      <c r="G181" s="2"/>
      <c r="H181" s="12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21"/>
      <c r="B182" s="2"/>
      <c r="C182" s="2"/>
      <c r="D182" s="138"/>
      <c r="E182" s="121"/>
      <c r="F182" s="2"/>
      <c r="G182" s="2"/>
      <c r="H182" s="12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21"/>
      <c r="B183" s="2"/>
      <c r="C183" s="2"/>
      <c r="D183" s="138"/>
      <c r="E183" s="121"/>
      <c r="F183" s="2"/>
      <c r="G183" s="2"/>
      <c r="H183" s="12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21"/>
      <c r="B184" s="2"/>
      <c r="C184" s="2"/>
      <c r="D184" s="138"/>
      <c r="E184" s="121"/>
      <c r="F184" s="2"/>
      <c r="G184" s="2"/>
      <c r="H184" s="12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21"/>
      <c r="B185" s="2"/>
      <c r="C185" s="2"/>
      <c r="D185" s="138"/>
      <c r="E185" s="121"/>
      <c r="F185" s="2"/>
      <c r="G185" s="2"/>
      <c r="H185" s="12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21"/>
      <c r="B186" s="2"/>
      <c r="C186" s="2"/>
      <c r="D186" s="138"/>
      <c r="E186" s="121"/>
      <c r="F186" s="2"/>
      <c r="G186" s="2"/>
      <c r="H186" s="12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21"/>
      <c r="B187" s="2"/>
      <c r="C187" s="2"/>
      <c r="D187" s="138"/>
      <c r="E187" s="121"/>
      <c r="F187" s="2"/>
      <c r="G187" s="2"/>
      <c r="H187" s="12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21"/>
      <c r="B188" s="2"/>
      <c r="C188" s="2"/>
      <c r="D188" s="138"/>
      <c r="E188" s="121"/>
      <c r="F188" s="2"/>
      <c r="G188" s="2"/>
      <c r="H188" s="12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21"/>
      <c r="B189" s="2"/>
      <c r="C189" s="2"/>
      <c r="D189" s="138"/>
      <c r="E189" s="121"/>
      <c r="F189" s="2"/>
      <c r="G189" s="2"/>
      <c r="H189" s="12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21"/>
      <c r="B190" s="2"/>
      <c r="C190" s="2"/>
      <c r="D190" s="138"/>
      <c r="E190" s="121"/>
      <c r="F190" s="2"/>
      <c r="G190" s="2"/>
      <c r="H190" s="12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21"/>
      <c r="B191" s="2"/>
      <c r="C191" s="2"/>
      <c r="D191" s="138"/>
      <c r="E191" s="121"/>
      <c r="F191" s="2"/>
      <c r="G191" s="2"/>
      <c r="H191" s="12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21"/>
      <c r="B192" s="2"/>
      <c r="C192" s="2"/>
      <c r="D192" s="138"/>
      <c r="E192" s="121"/>
      <c r="F192" s="2"/>
      <c r="G192" s="2"/>
      <c r="H192" s="12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21"/>
      <c r="B193" s="2"/>
      <c r="C193" s="2"/>
      <c r="D193" s="138"/>
      <c r="E193" s="121"/>
      <c r="F193" s="2"/>
      <c r="G193" s="2"/>
      <c r="H193" s="12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21"/>
      <c r="B194" s="2"/>
      <c r="C194" s="2"/>
      <c r="D194" s="138"/>
      <c r="E194" s="121"/>
      <c r="F194" s="2"/>
      <c r="G194" s="2"/>
      <c r="H194" s="12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21"/>
      <c r="B195" s="2"/>
      <c r="C195" s="2"/>
      <c r="D195" s="138"/>
      <c r="E195" s="121"/>
      <c r="F195" s="2"/>
      <c r="G195" s="2"/>
      <c r="H195" s="12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21"/>
      <c r="B196" s="2"/>
      <c r="C196" s="2"/>
      <c r="D196" s="138"/>
      <c r="E196" s="121"/>
      <c r="F196" s="2"/>
      <c r="G196" s="2"/>
      <c r="H196" s="12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21"/>
      <c r="B197" s="2"/>
      <c r="C197" s="2"/>
      <c r="D197" s="138"/>
      <c r="E197" s="121"/>
      <c r="F197" s="2"/>
      <c r="G197" s="2"/>
      <c r="H197" s="12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21"/>
      <c r="B198" s="2"/>
      <c r="C198" s="2"/>
      <c r="D198" s="138"/>
      <c r="E198" s="121"/>
      <c r="F198" s="2"/>
      <c r="G198" s="2"/>
      <c r="H198" s="12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21"/>
      <c r="B199" s="2"/>
      <c r="C199" s="2"/>
      <c r="D199" s="138"/>
      <c r="E199" s="121"/>
      <c r="F199" s="2"/>
      <c r="G199" s="2"/>
      <c r="H199" s="12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21"/>
      <c r="B200" s="2"/>
      <c r="C200" s="2"/>
      <c r="D200" s="138"/>
      <c r="E200" s="121"/>
      <c r="F200" s="2"/>
      <c r="G200" s="2"/>
      <c r="H200" s="12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21"/>
      <c r="B201" s="2"/>
      <c r="C201" s="2"/>
      <c r="D201" s="138"/>
      <c r="E201" s="121"/>
      <c r="F201" s="2"/>
      <c r="G201" s="2"/>
      <c r="H201" s="12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21"/>
      <c r="B202" s="2"/>
      <c r="C202" s="2"/>
      <c r="D202" s="138"/>
      <c r="E202" s="121"/>
      <c r="F202" s="2"/>
      <c r="G202" s="2"/>
      <c r="H202" s="12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21"/>
      <c r="B203" s="2"/>
      <c r="C203" s="2"/>
      <c r="D203" s="138"/>
      <c r="E203" s="121"/>
      <c r="F203" s="2"/>
      <c r="G203" s="2"/>
      <c r="H203" s="12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21"/>
      <c r="B204" s="2"/>
      <c r="C204" s="2"/>
      <c r="D204" s="138"/>
      <c r="E204" s="121"/>
      <c r="F204" s="2"/>
      <c r="G204" s="2"/>
      <c r="H204" s="12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21"/>
      <c r="B205" s="2"/>
      <c r="C205" s="2"/>
      <c r="D205" s="138"/>
      <c r="E205" s="121"/>
      <c r="F205" s="2"/>
      <c r="G205" s="2"/>
      <c r="H205" s="12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21"/>
      <c r="B206" s="2"/>
      <c r="C206" s="2"/>
      <c r="D206" s="138"/>
      <c r="E206" s="121"/>
      <c r="F206" s="2"/>
      <c r="G206" s="2"/>
      <c r="H206" s="12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21"/>
      <c r="B207" s="2"/>
      <c r="C207" s="2"/>
      <c r="D207" s="138"/>
      <c r="E207" s="121"/>
      <c r="F207" s="2"/>
      <c r="G207" s="2"/>
      <c r="H207" s="12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21"/>
      <c r="B208" s="2"/>
      <c r="C208" s="2"/>
      <c r="D208" s="138"/>
      <c r="E208" s="121"/>
      <c r="F208" s="2"/>
      <c r="G208" s="2"/>
      <c r="H208" s="12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21"/>
      <c r="B209" s="2"/>
      <c r="C209" s="2"/>
      <c r="D209" s="138"/>
      <c r="E209" s="121"/>
      <c r="F209" s="2"/>
      <c r="G209" s="2"/>
      <c r="H209" s="12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21"/>
      <c r="B210" s="2"/>
      <c r="C210" s="2"/>
      <c r="D210" s="138"/>
      <c r="E210" s="121"/>
      <c r="F210" s="2"/>
      <c r="G210" s="2"/>
      <c r="H210" s="12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21"/>
      <c r="B211" s="2"/>
      <c r="C211" s="2"/>
      <c r="D211" s="138"/>
      <c r="E211" s="121"/>
      <c r="F211" s="2"/>
      <c r="G211" s="2"/>
      <c r="H211" s="12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21"/>
      <c r="B212" s="2"/>
      <c r="C212" s="2"/>
      <c r="D212" s="138"/>
      <c r="E212" s="121"/>
      <c r="F212" s="2"/>
      <c r="G212" s="2"/>
      <c r="H212" s="12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21"/>
      <c r="B213" s="2"/>
      <c r="C213" s="2"/>
      <c r="D213" s="138"/>
      <c r="E213" s="121"/>
      <c r="F213" s="2"/>
      <c r="G213" s="2"/>
      <c r="H213" s="12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21"/>
      <c r="B214" s="2"/>
      <c r="C214" s="2"/>
      <c r="D214" s="138"/>
      <c r="E214" s="121"/>
      <c r="F214" s="2"/>
      <c r="G214" s="2"/>
      <c r="H214" s="12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21"/>
      <c r="B215" s="2"/>
      <c r="C215" s="2"/>
      <c r="D215" s="138"/>
      <c r="E215" s="121"/>
      <c r="F215" s="2"/>
      <c r="G215" s="2"/>
      <c r="H215" s="12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21"/>
      <c r="B216" s="2"/>
      <c r="C216" s="2"/>
      <c r="D216" s="138"/>
      <c r="E216" s="121"/>
      <c r="F216" s="2"/>
      <c r="G216" s="2"/>
      <c r="H216" s="12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21"/>
      <c r="B217" s="2"/>
      <c r="C217" s="2"/>
      <c r="D217" s="138"/>
      <c r="E217" s="121"/>
      <c r="F217" s="2"/>
      <c r="G217" s="2"/>
      <c r="H217" s="12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21"/>
      <c r="B218" s="2"/>
      <c r="C218" s="2"/>
      <c r="D218" s="138"/>
      <c r="E218" s="121"/>
      <c r="F218" s="2"/>
      <c r="G218" s="2"/>
      <c r="H218" s="12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21"/>
      <c r="B219" s="2"/>
      <c r="C219" s="2"/>
      <c r="D219" s="138"/>
      <c r="E219" s="121"/>
      <c r="F219" s="2"/>
      <c r="G219" s="2"/>
      <c r="H219" s="12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21"/>
      <c r="B220" s="2"/>
      <c r="C220" s="2"/>
      <c r="D220" s="138"/>
      <c r="E220" s="121"/>
      <c r="F220" s="2"/>
      <c r="G220" s="2"/>
      <c r="H220" s="12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21"/>
      <c r="B221" s="2"/>
      <c r="C221" s="2"/>
      <c r="D221" s="138"/>
      <c r="E221" s="121"/>
      <c r="F221" s="2"/>
      <c r="G221" s="2"/>
      <c r="H221" s="12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21"/>
      <c r="B222" s="2"/>
      <c r="C222" s="2"/>
      <c r="D222" s="138"/>
      <c r="E222" s="121"/>
      <c r="F222" s="2"/>
      <c r="G222" s="2"/>
      <c r="H222" s="12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21"/>
      <c r="B223" s="2"/>
      <c r="C223" s="2"/>
      <c r="D223" s="138"/>
      <c r="E223" s="121"/>
      <c r="F223" s="2"/>
      <c r="G223" s="2"/>
      <c r="H223" s="12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21"/>
      <c r="B224" s="2"/>
      <c r="C224" s="2"/>
      <c r="D224" s="138"/>
      <c r="E224" s="121"/>
      <c r="F224" s="2"/>
      <c r="G224" s="2"/>
      <c r="H224" s="12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21"/>
      <c r="B225" s="2"/>
      <c r="C225" s="2"/>
      <c r="D225" s="138"/>
      <c r="E225" s="121"/>
      <c r="F225" s="2"/>
      <c r="G225" s="2"/>
      <c r="H225" s="12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21"/>
      <c r="B226" s="2"/>
      <c r="C226" s="2"/>
      <c r="D226" s="138"/>
      <c r="E226" s="121"/>
      <c r="F226" s="2"/>
      <c r="G226" s="2"/>
      <c r="H226" s="12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21"/>
      <c r="B227" s="2"/>
      <c r="C227" s="2"/>
      <c r="D227" s="138"/>
      <c r="E227" s="121"/>
      <c r="F227" s="2"/>
      <c r="G227" s="2"/>
      <c r="H227" s="12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21"/>
      <c r="B228" s="2"/>
      <c r="C228" s="2"/>
      <c r="D228" s="138"/>
      <c r="E228" s="121"/>
      <c r="F228" s="2"/>
      <c r="G228" s="2"/>
      <c r="H228" s="12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21"/>
      <c r="B229" s="2"/>
      <c r="C229" s="2"/>
      <c r="D229" s="138"/>
      <c r="E229" s="121"/>
      <c r="F229" s="2"/>
      <c r="G229" s="2"/>
      <c r="H229" s="12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21"/>
      <c r="B230" s="2"/>
      <c r="C230" s="2"/>
      <c r="D230" s="138"/>
      <c r="E230" s="121"/>
      <c r="F230" s="2"/>
      <c r="G230" s="2"/>
      <c r="H230" s="12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21"/>
      <c r="B231" s="2"/>
      <c r="C231" s="2"/>
      <c r="D231" s="138"/>
      <c r="E231" s="121"/>
      <c r="F231" s="2"/>
      <c r="G231" s="2"/>
      <c r="H231" s="12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21"/>
      <c r="B232" s="2"/>
      <c r="C232" s="2"/>
      <c r="D232" s="138"/>
      <c r="E232" s="121"/>
      <c r="F232" s="2"/>
      <c r="G232" s="2"/>
      <c r="H232" s="12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21"/>
      <c r="B233" s="2"/>
      <c r="C233" s="2"/>
      <c r="D233" s="138"/>
      <c r="E233" s="121"/>
      <c r="F233" s="2"/>
      <c r="G233" s="2"/>
      <c r="H233" s="12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21"/>
      <c r="B234" s="2"/>
      <c r="C234" s="2"/>
      <c r="D234" s="138"/>
      <c r="E234" s="121"/>
      <c r="F234" s="2"/>
      <c r="G234" s="2"/>
      <c r="H234" s="12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21"/>
      <c r="B235" s="2"/>
      <c r="C235" s="2"/>
      <c r="D235" s="138"/>
      <c r="E235" s="121"/>
      <c r="F235" s="2"/>
      <c r="G235" s="2"/>
      <c r="H235" s="12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21"/>
      <c r="B236" s="2"/>
      <c r="C236" s="2"/>
      <c r="D236" s="138"/>
      <c r="E236" s="121"/>
      <c r="F236" s="2"/>
      <c r="G236" s="2"/>
      <c r="H236" s="12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21"/>
      <c r="B237" s="2"/>
      <c r="C237" s="2"/>
      <c r="D237" s="138"/>
      <c r="E237" s="121"/>
      <c r="F237" s="2"/>
      <c r="G237" s="2"/>
      <c r="H237" s="12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21"/>
      <c r="B238" s="2"/>
      <c r="C238" s="2"/>
      <c r="D238" s="138"/>
      <c r="E238" s="121"/>
      <c r="F238" s="2"/>
      <c r="G238" s="2"/>
      <c r="H238" s="12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21"/>
      <c r="B239" s="2"/>
      <c r="C239" s="2"/>
      <c r="D239" s="138"/>
      <c r="E239" s="121"/>
      <c r="F239" s="2"/>
      <c r="G239" s="2"/>
      <c r="H239" s="12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21"/>
      <c r="B240" s="2"/>
      <c r="C240" s="2"/>
      <c r="D240" s="138"/>
      <c r="E240" s="121"/>
      <c r="F240" s="2"/>
      <c r="G240" s="2"/>
      <c r="H240" s="12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21"/>
      <c r="B241" s="2"/>
      <c r="C241" s="2"/>
      <c r="D241" s="138"/>
      <c r="E241" s="121"/>
      <c r="F241" s="2"/>
      <c r="G241" s="2"/>
      <c r="H241" s="12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21"/>
      <c r="B242" s="2"/>
      <c r="C242" s="2"/>
      <c r="D242" s="138"/>
      <c r="E242" s="121"/>
      <c r="F242" s="2"/>
      <c r="G242" s="2"/>
      <c r="H242" s="12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21"/>
      <c r="B243" s="2"/>
      <c r="C243" s="2"/>
      <c r="D243" s="138"/>
      <c r="E243" s="121"/>
      <c r="F243" s="2"/>
      <c r="G243" s="2"/>
      <c r="H243" s="12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21"/>
      <c r="B244" s="2"/>
      <c r="C244" s="2"/>
      <c r="D244" s="138"/>
      <c r="E244" s="121"/>
      <c r="F244" s="2"/>
      <c r="G244" s="2"/>
      <c r="H244" s="12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21"/>
      <c r="B245" s="2"/>
      <c r="C245" s="2"/>
      <c r="D245" s="138"/>
      <c r="E245" s="121"/>
      <c r="F245" s="2"/>
      <c r="G245" s="2"/>
      <c r="H245" s="12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21"/>
      <c r="B246" s="2"/>
      <c r="C246" s="2"/>
      <c r="D246" s="138"/>
      <c r="E246" s="121"/>
      <c r="F246" s="2"/>
      <c r="G246" s="2"/>
      <c r="H246" s="12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21"/>
      <c r="B247" s="2"/>
      <c r="C247" s="2"/>
      <c r="D247" s="138"/>
      <c r="E247" s="121"/>
      <c r="F247" s="2"/>
      <c r="G247" s="2"/>
      <c r="H247" s="12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21"/>
      <c r="B248" s="2"/>
      <c r="C248" s="2"/>
      <c r="D248" s="138"/>
      <c r="E248" s="121"/>
      <c r="F248" s="2"/>
      <c r="G248" s="2"/>
      <c r="H248" s="12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21"/>
      <c r="B249" s="2"/>
      <c r="C249" s="2"/>
      <c r="D249" s="138"/>
      <c r="E249" s="121"/>
      <c r="F249" s="2"/>
      <c r="G249" s="2"/>
      <c r="H249" s="12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21"/>
      <c r="B250" s="2"/>
      <c r="C250" s="2"/>
      <c r="D250" s="138"/>
      <c r="E250" s="121"/>
      <c r="F250" s="2"/>
      <c r="G250" s="2"/>
      <c r="H250" s="12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21"/>
      <c r="B251" s="2"/>
      <c r="C251" s="2"/>
      <c r="D251" s="138"/>
      <c r="E251" s="121"/>
      <c r="F251" s="2"/>
      <c r="G251" s="2"/>
      <c r="H251" s="12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21"/>
      <c r="B252" s="2"/>
      <c r="C252" s="2"/>
      <c r="D252" s="138"/>
      <c r="E252" s="121"/>
      <c r="F252" s="2"/>
      <c r="G252" s="2"/>
      <c r="H252" s="12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21"/>
      <c r="B253" s="2"/>
      <c r="C253" s="2"/>
      <c r="D253" s="138"/>
      <c r="E253" s="121"/>
      <c r="F253" s="2"/>
      <c r="G253" s="2"/>
      <c r="H253" s="12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21"/>
      <c r="B254" s="2"/>
      <c r="C254" s="2"/>
      <c r="D254" s="138"/>
      <c r="E254" s="121"/>
      <c r="F254" s="2"/>
      <c r="G254" s="2"/>
      <c r="H254" s="12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21"/>
      <c r="B255" s="2"/>
      <c r="C255" s="2"/>
      <c r="D255" s="138"/>
      <c r="E255" s="121"/>
      <c r="F255" s="2"/>
      <c r="G255" s="2"/>
      <c r="H255" s="12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21"/>
      <c r="B256" s="2"/>
      <c r="C256" s="2"/>
      <c r="D256" s="138"/>
      <c r="E256" s="121"/>
      <c r="F256" s="2"/>
      <c r="G256" s="2"/>
      <c r="H256" s="12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21"/>
      <c r="B257" s="2"/>
      <c r="C257" s="2"/>
      <c r="D257" s="138"/>
      <c r="E257" s="121"/>
      <c r="F257" s="2"/>
      <c r="G257" s="2"/>
      <c r="H257" s="12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21"/>
      <c r="B258" s="2"/>
      <c r="C258" s="2"/>
      <c r="D258" s="138"/>
      <c r="E258" s="121"/>
      <c r="F258" s="2"/>
      <c r="G258" s="2"/>
      <c r="H258" s="12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21"/>
      <c r="B259" s="2"/>
      <c r="C259" s="2"/>
      <c r="D259" s="138"/>
      <c r="E259" s="121"/>
      <c r="F259" s="2"/>
      <c r="G259" s="2"/>
      <c r="H259" s="12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21"/>
      <c r="B260" s="2"/>
      <c r="C260" s="2"/>
      <c r="D260" s="138"/>
      <c r="E260" s="121"/>
      <c r="F260" s="2"/>
      <c r="G260" s="2"/>
      <c r="H260" s="12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21"/>
      <c r="B261" s="2"/>
      <c r="C261" s="2"/>
      <c r="D261" s="138"/>
      <c r="E261" s="121"/>
      <c r="F261" s="2"/>
      <c r="G261" s="2"/>
      <c r="H261" s="12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21"/>
      <c r="B262" s="2"/>
      <c r="C262" s="2"/>
      <c r="D262" s="138"/>
      <c r="E262" s="121"/>
      <c r="F262" s="2"/>
      <c r="G262" s="2"/>
      <c r="H262" s="12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21"/>
      <c r="B263" s="2"/>
      <c r="C263" s="2"/>
      <c r="D263" s="138"/>
      <c r="E263" s="121"/>
      <c r="F263" s="2"/>
      <c r="G263" s="2"/>
      <c r="H263" s="12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21"/>
      <c r="B264" s="2"/>
      <c r="C264" s="2"/>
      <c r="D264" s="138"/>
      <c r="E264" s="121"/>
      <c r="F264" s="2"/>
      <c r="G264" s="2"/>
      <c r="H264" s="12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21"/>
      <c r="B265" s="2"/>
      <c r="C265" s="2"/>
      <c r="D265" s="138"/>
      <c r="E265" s="121"/>
      <c r="F265" s="2"/>
      <c r="G265" s="2"/>
      <c r="H265" s="12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21"/>
      <c r="B266" s="2"/>
      <c r="C266" s="2"/>
      <c r="D266" s="138"/>
      <c r="E266" s="121"/>
      <c r="F266" s="2"/>
      <c r="G266" s="2"/>
      <c r="H266" s="12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21"/>
      <c r="B267" s="2"/>
      <c r="C267" s="2"/>
      <c r="D267" s="138"/>
      <c r="E267" s="121"/>
      <c r="F267" s="2"/>
      <c r="G267" s="2"/>
      <c r="H267" s="12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21"/>
      <c r="B268" s="2"/>
      <c r="C268" s="2"/>
      <c r="D268" s="138"/>
      <c r="E268" s="121"/>
      <c r="F268" s="2"/>
      <c r="G268" s="2"/>
      <c r="H268" s="12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21"/>
      <c r="B269" s="2"/>
      <c r="C269" s="2"/>
      <c r="D269" s="138"/>
      <c r="E269" s="121"/>
      <c r="F269" s="2"/>
      <c r="G269" s="2"/>
      <c r="H269" s="12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21"/>
      <c r="B270" s="2"/>
      <c r="C270" s="2"/>
      <c r="D270" s="138"/>
      <c r="E270" s="121"/>
      <c r="F270" s="2"/>
      <c r="G270" s="2"/>
      <c r="H270" s="12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21"/>
      <c r="B271" s="2"/>
      <c r="C271" s="2"/>
      <c r="D271" s="138"/>
      <c r="E271" s="121"/>
      <c r="F271" s="2"/>
      <c r="G271" s="2"/>
      <c r="H271" s="12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21"/>
      <c r="B272" s="2"/>
      <c r="C272" s="2"/>
      <c r="D272" s="138"/>
      <c r="E272" s="121"/>
      <c r="F272" s="2"/>
      <c r="G272" s="2"/>
      <c r="H272" s="12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21"/>
      <c r="B273" s="2"/>
      <c r="C273" s="2"/>
      <c r="D273" s="138"/>
      <c r="E273" s="121"/>
      <c r="F273" s="2"/>
      <c r="G273" s="2"/>
      <c r="H273" s="12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21"/>
      <c r="B274" s="2"/>
      <c r="C274" s="2"/>
      <c r="D274" s="138"/>
      <c r="E274" s="121"/>
      <c r="F274" s="2"/>
      <c r="G274" s="2"/>
      <c r="H274" s="12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21"/>
      <c r="B275" s="2"/>
      <c r="C275" s="2"/>
      <c r="D275" s="138"/>
      <c r="E275" s="121"/>
      <c r="F275" s="2"/>
      <c r="G275" s="2"/>
      <c r="H275" s="12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21"/>
      <c r="B276" s="2"/>
      <c r="C276" s="2"/>
      <c r="D276" s="138"/>
      <c r="E276" s="121"/>
      <c r="F276" s="2"/>
      <c r="G276" s="2"/>
      <c r="H276" s="12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21"/>
      <c r="B277" s="2"/>
      <c r="C277" s="2"/>
      <c r="D277" s="138"/>
      <c r="E277" s="121"/>
      <c r="F277" s="2"/>
      <c r="G277" s="2"/>
      <c r="H277" s="12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21"/>
      <c r="B278" s="2"/>
      <c r="C278" s="2"/>
      <c r="D278" s="138"/>
      <c r="E278" s="121"/>
      <c r="F278" s="2"/>
      <c r="G278" s="2"/>
      <c r="H278" s="12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21"/>
      <c r="B279" s="2"/>
      <c r="C279" s="2"/>
      <c r="D279" s="138"/>
      <c r="E279" s="121"/>
      <c r="F279" s="2"/>
      <c r="G279" s="2"/>
      <c r="H279" s="12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21"/>
      <c r="B280" s="2"/>
      <c r="C280" s="2"/>
      <c r="D280" s="138"/>
      <c r="E280" s="121"/>
      <c r="F280" s="2"/>
      <c r="G280" s="2"/>
      <c r="H280" s="12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21"/>
      <c r="B281" s="2"/>
      <c r="C281" s="2"/>
      <c r="D281" s="138"/>
      <c r="E281" s="121"/>
      <c r="F281" s="2"/>
      <c r="G281" s="2"/>
      <c r="H281" s="12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21"/>
      <c r="B282" s="2"/>
      <c r="C282" s="2"/>
      <c r="D282" s="138"/>
      <c r="E282" s="121"/>
      <c r="F282" s="2"/>
      <c r="G282" s="2"/>
      <c r="H282" s="12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21"/>
      <c r="B283" s="2"/>
      <c r="C283" s="2"/>
      <c r="D283" s="138"/>
      <c r="E283" s="121"/>
      <c r="F283" s="2"/>
      <c r="G283" s="2"/>
      <c r="H283" s="12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21"/>
      <c r="B284" s="2"/>
      <c r="C284" s="2"/>
      <c r="D284" s="138"/>
      <c r="E284" s="121"/>
      <c r="F284" s="2"/>
      <c r="G284" s="2"/>
      <c r="H284" s="12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21"/>
      <c r="B285" s="2"/>
      <c r="C285" s="2"/>
      <c r="D285" s="138"/>
      <c r="E285" s="121"/>
      <c r="F285" s="2"/>
      <c r="G285" s="2"/>
      <c r="H285" s="12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21"/>
      <c r="B286" s="2"/>
      <c r="C286" s="2"/>
      <c r="D286" s="138"/>
      <c r="E286" s="121"/>
      <c r="F286" s="2"/>
      <c r="G286" s="2"/>
      <c r="H286" s="12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21"/>
      <c r="B287" s="2"/>
      <c r="C287" s="2"/>
      <c r="D287" s="138"/>
      <c r="E287" s="121"/>
      <c r="F287" s="2"/>
      <c r="G287" s="2"/>
      <c r="H287" s="12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21"/>
      <c r="B288" s="2"/>
      <c r="C288" s="2"/>
      <c r="D288" s="138"/>
      <c r="E288" s="121"/>
      <c r="F288" s="2"/>
      <c r="G288" s="2"/>
      <c r="H288" s="12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21"/>
      <c r="B289" s="2"/>
      <c r="C289" s="2"/>
      <c r="D289" s="138"/>
      <c r="E289" s="121"/>
      <c r="F289" s="2"/>
      <c r="G289" s="2"/>
      <c r="H289" s="12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21"/>
      <c r="B290" s="2"/>
      <c r="C290" s="2"/>
      <c r="D290" s="138"/>
      <c r="E290" s="121"/>
      <c r="F290" s="2"/>
      <c r="G290" s="2"/>
      <c r="H290" s="12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21"/>
      <c r="B291" s="2"/>
      <c r="C291" s="2"/>
      <c r="D291" s="138"/>
      <c r="E291" s="121"/>
      <c r="F291" s="2"/>
      <c r="G291" s="2"/>
      <c r="H291" s="12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21"/>
      <c r="B292" s="2"/>
      <c r="C292" s="2"/>
      <c r="D292" s="138"/>
      <c r="E292" s="121"/>
      <c r="F292" s="2"/>
      <c r="G292" s="2"/>
      <c r="H292" s="12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21"/>
      <c r="B293" s="2"/>
      <c r="C293" s="2"/>
      <c r="D293" s="138"/>
      <c r="E293" s="121"/>
      <c r="F293" s="2"/>
      <c r="G293" s="2"/>
      <c r="H293" s="12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21"/>
      <c r="B294" s="2"/>
      <c r="C294" s="2"/>
      <c r="D294" s="138"/>
      <c r="E294" s="121"/>
      <c r="F294" s="2"/>
      <c r="G294" s="2"/>
      <c r="H294" s="12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21"/>
      <c r="B295" s="2"/>
      <c r="C295" s="2"/>
      <c r="D295" s="138"/>
      <c r="E295" s="121"/>
      <c r="F295" s="2"/>
      <c r="G295" s="2"/>
      <c r="H295" s="12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21"/>
      <c r="B296" s="2"/>
      <c r="C296" s="2"/>
      <c r="D296" s="138"/>
      <c r="E296" s="121"/>
      <c r="F296" s="2"/>
      <c r="G296" s="2"/>
      <c r="H296" s="12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21"/>
      <c r="B297" s="2"/>
      <c r="C297" s="2"/>
      <c r="D297" s="138"/>
      <c r="E297" s="121"/>
      <c r="F297" s="2"/>
      <c r="G297" s="2"/>
      <c r="H297" s="12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21"/>
      <c r="B298" s="2"/>
      <c r="C298" s="2"/>
      <c r="D298" s="138"/>
      <c r="E298" s="121"/>
      <c r="F298" s="2"/>
      <c r="G298" s="2"/>
      <c r="H298" s="12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21"/>
      <c r="B299" s="2"/>
      <c r="C299" s="2"/>
      <c r="D299" s="138"/>
      <c r="E299" s="121"/>
      <c r="F299" s="2"/>
      <c r="G299" s="2"/>
      <c r="H299" s="12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21"/>
      <c r="B300" s="2"/>
      <c r="C300" s="2"/>
      <c r="D300" s="138"/>
      <c r="E300" s="121"/>
      <c r="F300" s="2"/>
      <c r="G300" s="2"/>
      <c r="H300" s="12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21"/>
      <c r="B301" s="2"/>
      <c r="C301" s="2"/>
      <c r="D301" s="138"/>
      <c r="E301" s="121"/>
      <c r="F301" s="2"/>
      <c r="G301" s="2"/>
      <c r="H301" s="12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21"/>
      <c r="B302" s="2"/>
      <c r="C302" s="2"/>
      <c r="D302" s="138"/>
      <c r="E302" s="121"/>
      <c r="F302" s="2"/>
      <c r="G302" s="2"/>
      <c r="H302" s="12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21"/>
      <c r="B303" s="2"/>
      <c r="C303" s="2"/>
      <c r="D303" s="138"/>
      <c r="E303" s="121"/>
      <c r="F303" s="2"/>
      <c r="G303" s="2"/>
      <c r="H303" s="12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21"/>
      <c r="B304" s="2"/>
      <c r="C304" s="2"/>
      <c r="D304" s="138"/>
      <c r="E304" s="121"/>
      <c r="F304" s="2"/>
      <c r="G304" s="2"/>
      <c r="H304" s="12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21"/>
      <c r="B305" s="2"/>
      <c r="C305" s="2"/>
      <c r="D305" s="138"/>
      <c r="E305" s="121"/>
      <c r="F305" s="2"/>
      <c r="G305" s="2"/>
      <c r="H305" s="12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21"/>
      <c r="B306" s="2"/>
      <c r="C306" s="2"/>
      <c r="D306" s="138"/>
      <c r="E306" s="121"/>
      <c r="F306" s="2"/>
      <c r="G306" s="2"/>
      <c r="H306" s="12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21"/>
      <c r="B307" s="2"/>
      <c r="C307" s="2"/>
      <c r="D307" s="138"/>
      <c r="E307" s="121"/>
      <c r="F307" s="2"/>
      <c r="G307" s="2"/>
      <c r="H307" s="12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21"/>
      <c r="B308" s="2"/>
      <c r="C308" s="2"/>
      <c r="D308" s="138"/>
      <c r="E308" s="121"/>
      <c r="F308" s="2"/>
      <c r="G308" s="2"/>
      <c r="H308" s="12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21"/>
      <c r="B309" s="2"/>
      <c r="C309" s="2"/>
      <c r="D309" s="138"/>
      <c r="E309" s="121"/>
      <c r="F309" s="2"/>
      <c r="G309" s="2"/>
      <c r="H309" s="12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21"/>
      <c r="B310" s="2"/>
      <c r="C310" s="2"/>
      <c r="D310" s="138"/>
      <c r="E310" s="121"/>
      <c r="F310" s="2"/>
      <c r="G310" s="2"/>
      <c r="H310" s="12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21"/>
      <c r="B311" s="2"/>
      <c r="C311" s="2"/>
      <c r="D311" s="138"/>
      <c r="E311" s="121"/>
      <c r="F311" s="2"/>
      <c r="G311" s="2"/>
      <c r="H311" s="12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21"/>
      <c r="B312" s="2"/>
      <c r="C312" s="2"/>
      <c r="D312" s="138"/>
      <c r="E312" s="121"/>
      <c r="F312" s="2"/>
      <c r="G312" s="2"/>
      <c r="H312" s="12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21"/>
      <c r="B313" s="2"/>
      <c r="C313" s="2"/>
      <c r="D313" s="138"/>
      <c r="E313" s="121"/>
      <c r="F313" s="2"/>
      <c r="G313" s="2"/>
      <c r="H313" s="12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21"/>
      <c r="B314" s="2"/>
      <c r="C314" s="2"/>
      <c r="D314" s="138"/>
      <c r="E314" s="121"/>
      <c r="F314" s="2"/>
      <c r="G314" s="2"/>
      <c r="H314" s="12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21"/>
      <c r="B315" s="2"/>
      <c r="C315" s="2"/>
      <c r="D315" s="138"/>
      <c r="E315" s="121"/>
      <c r="F315" s="2"/>
      <c r="G315" s="2"/>
      <c r="H315" s="12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21"/>
      <c r="B316" s="2"/>
      <c r="C316" s="2"/>
      <c r="D316" s="138"/>
      <c r="E316" s="121"/>
      <c r="F316" s="2"/>
      <c r="G316" s="2"/>
      <c r="H316" s="12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21"/>
      <c r="B317" s="2"/>
      <c r="C317" s="2"/>
      <c r="D317" s="138"/>
      <c r="E317" s="121"/>
      <c r="F317" s="2"/>
      <c r="G317" s="2"/>
      <c r="H317" s="12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21"/>
      <c r="B318" s="2"/>
      <c r="C318" s="2"/>
      <c r="D318" s="138"/>
      <c r="E318" s="121"/>
      <c r="F318" s="2"/>
      <c r="G318" s="2"/>
      <c r="H318" s="12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21"/>
      <c r="B319" s="2"/>
      <c r="C319" s="2"/>
      <c r="D319" s="138"/>
      <c r="E319" s="121"/>
      <c r="F319" s="2"/>
      <c r="G319" s="2"/>
      <c r="H319" s="12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21"/>
      <c r="B320" s="2"/>
      <c r="C320" s="2"/>
      <c r="D320" s="138"/>
      <c r="E320" s="121"/>
      <c r="F320" s="2"/>
      <c r="G320" s="2"/>
      <c r="H320" s="12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21"/>
      <c r="B321" s="2"/>
      <c r="C321" s="2"/>
      <c r="D321" s="138"/>
      <c r="E321" s="121"/>
      <c r="F321" s="2"/>
      <c r="G321" s="2"/>
      <c r="H321" s="12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21"/>
      <c r="B322" s="2"/>
      <c r="C322" s="2"/>
      <c r="D322" s="138"/>
      <c r="E322" s="121"/>
      <c r="F322" s="2"/>
      <c r="G322" s="2"/>
      <c r="H322" s="12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21"/>
      <c r="B323" s="2"/>
      <c r="C323" s="2"/>
      <c r="D323" s="138"/>
      <c r="E323" s="121"/>
      <c r="F323" s="2"/>
      <c r="G323" s="2"/>
      <c r="H323" s="12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21"/>
      <c r="B324" s="2"/>
      <c r="C324" s="2"/>
      <c r="D324" s="138"/>
      <c r="E324" s="121"/>
      <c r="F324" s="2"/>
      <c r="G324" s="2"/>
      <c r="H324" s="12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21"/>
      <c r="B325" s="2"/>
      <c r="C325" s="2"/>
      <c r="D325" s="138"/>
      <c r="E325" s="121"/>
      <c r="F325" s="2"/>
      <c r="G325" s="2"/>
      <c r="H325" s="12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21"/>
      <c r="B326" s="2"/>
      <c r="C326" s="2"/>
      <c r="D326" s="138"/>
      <c r="E326" s="121"/>
      <c r="F326" s="2"/>
      <c r="G326" s="2"/>
      <c r="H326" s="12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21"/>
      <c r="B327" s="2"/>
      <c r="C327" s="2"/>
      <c r="D327" s="138"/>
      <c r="E327" s="121"/>
      <c r="F327" s="2"/>
      <c r="G327" s="2"/>
      <c r="H327" s="12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21"/>
      <c r="B328" s="2"/>
      <c r="C328" s="2"/>
      <c r="D328" s="138"/>
      <c r="E328" s="121"/>
      <c r="F328" s="2"/>
      <c r="G328" s="2"/>
      <c r="H328" s="12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21"/>
      <c r="B329" s="2"/>
      <c r="C329" s="2"/>
      <c r="D329" s="138"/>
      <c r="E329" s="121"/>
      <c r="F329" s="2"/>
      <c r="G329" s="2"/>
      <c r="H329" s="12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21"/>
      <c r="B330" s="2"/>
      <c r="C330" s="2"/>
      <c r="D330" s="138"/>
      <c r="E330" s="121"/>
      <c r="F330" s="2"/>
      <c r="G330" s="2"/>
      <c r="H330" s="12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21"/>
      <c r="B331" s="2"/>
      <c r="C331" s="2"/>
      <c r="D331" s="138"/>
      <c r="E331" s="121"/>
      <c r="F331" s="2"/>
      <c r="G331" s="2"/>
      <c r="H331" s="12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21"/>
      <c r="B332" s="2"/>
      <c r="C332" s="2"/>
      <c r="D332" s="138"/>
      <c r="E332" s="121"/>
      <c r="F332" s="2"/>
      <c r="G332" s="2"/>
      <c r="H332" s="12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21"/>
      <c r="B333" s="2"/>
      <c r="C333" s="2"/>
      <c r="D333" s="138"/>
      <c r="E333" s="121"/>
      <c r="F333" s="2"/>
      <c r="G333" s="2"/>
      <c r="H333" s="12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21"/>
      <c r="B334" s="2"/>
      <c r="C334" s="2"/>
      <c r="D334" s="138"/>
      <c r="E334" s="121"/>
      <c r="F334" s="2"/>
      <c r="G334" s="2"/>
      <c r="H334" s="12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21"/>
      <c r="B335" s="2"/>
      <c r="C335" s="2"/>
      <c r="D335" s="138"/>
      <c r="E335" s="121"/>
      <c r="F335" s="2"/>
      <c r="G335" s="2"/>
      <c r="H335" s="12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21"/>
      <c r="B336" s="2"/>
      <c r="C336" s="2"/>
      <c r="D336" s="138"/>
      <c r="E336" s="121"/>
      <c r="F336" s="2"/>
      <c r="G336" s="2"/>
      <c r="H336" s="12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21"/>
      <c r="B337" s="2"/>
      <c r="C337" s="2"/>
      <c r="D337" s="138"/>
      <c r="E337" s="121"/>
      <c r="F337" s="2"/>
      <c r="G337" s="2"/>
      <c r="H337" s="12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21"/>
      <c r="B338" s="2"/>
      <c r="C338" s="2"/>
      <c r="D338" s="138"/>
      <c r="E338" s="121"/>
      <c r="F338" s="2"/>
      <c r="G338" s="2"/>
      <c r="H338" s="12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21"/>
      <c r="B339" s="2"/>
      <c r="C339" s="2"/>
      <c r="D339" s="138"/>
      <c r="E339" s="121"/>
      <c r="F339" s="2"/>
      <c r="G339" s="2"/>
      <c r="H339" s="12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21"/>
      <c r="B340" s="2"/>
      <c r="C340" s="2"/>
      <c r="D340" s="138"/>
      <c r="E340" s="121"/>
      <c r="F340" s="2"/>
      <c r="G340" s="2"/>
      <c r="H340" s="12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21"/>
      <c r="B341" s="2"/>
      <c r="C341" s="2"/>
      <c r="D341" s="138"/>
      <c r="E341" s="121"/>
      <c r="F341" s="2"/>
      <c r="G341" s="2"/>
      <c r="H341" s="12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21"/>
      <c r="B342" s="2"/>
      <c r="C342" s="2"/>
      <c r="D342" s="138"/>
      <c r="E342" s="121"/>
      <c r="F342" s="2"/>
      <c r="G342" s="2"/>
      <c r="H342" s="12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21"/>
      <c r="B343" s="2"/>
      <c r="C343" s="2"/>
      <c r="D343" s="138"/>
      <c r="E343" s="121"/>
      <c r="F343" s="2"/>
      <c r="G343" s="2"/>
      <c r="H343" s="12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21"/>
      <c r="B344" s="2"/>
      <c r="C344" s="2"/>
      <c r="D344" s="138"/>
      <c r="E344" s="121"/>
      <c r="F344" s="2"/>
      <c r="G344" s="2"/>
      <c r="H344" s="12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21"/>
      <c r="B345" s="2"/>
      <c r="C345" s="2"/>
      <c r="D345" s="138"/>
      <c r="E345" s="121"/>
      <c r="F345" s="2"/>
      <c r="G345" s="2"/>
      <c r="H345" s="12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21"/>
      <c r="B346" s="2"/>
      <c r="C346" s="2"/>
      <c r="D346" s="138"/>
      <c r="E346" s="121"/>
      <c r="F346" s="2"/>
      <c r="G346" s="2"/>
      <c r="H346" s="12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21"/>
      <c r="B347" s="2"/>
      <c r="C347" s="2"/>
      <c r="D347" s="138"/>
      <c r="E347" s="121"/>
      <c r="F347" s="2"/>
      <c r="G347" s="2"/>
      <c r="H347" s="12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21"/>
      <c r="B348" s="2"/>
      <c r="C348" s="2"/>
      <c r="D348" s="138"/>
      <c r="E348" s="121"/>
      <c r="F348" s="2"/>
      <c r="G348" s="2"/>
      <c r="H348" s="12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21"/>
      <c r="B349" s="2"/>
      <c r="C349" s="2"/>
      <c r="D349" s="138"/>
      <c r="E349" s="121"/>
      <c r="F349" s="2"/>
      <c r="G349" s="2"/>
      <c r="H349" s="12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21"/>
      <c r="B350" s="2"/>
      <c r="C350" s="2"/>
      <c r="D350" s="138"/>
      <c r="E350" s="121"/>
      <c r="F350" s="2"/>
      <c r="G350" s="2"/>
      <c r="H350" s="12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21"/>
      <c r="B351" s="2"/>
      <c r="C351" s="2"/>
      <c r="D351" s="138"/>
      <c r="E351" s="121"/>
      <c r="F351" s="2"/>
      <c r="G351" s="2"/>
      <c r="H351" s="12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21"/>
      <c r="B352" s="2"/>
      <c r="C352" s="2"/>
      <c r="D352" s="138"/>
      <c r="E352" s="121"/>
      <c r="F352" s="2"/>
      <c r="G352" s="2"/>
      <c r="H352" s="12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21"/>
      <c r="B353" s="2"/>
      <c r="C353" s="2"/>
      <c r="D353" s="138"/>
      <c r="E353" s="121"/>
      <c r="F353" s="2"/>
      <c r="G353" s="2"/>
      <c r="H353" s="12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21"/>
      <c r="B354" s="2"/>
      <c r="C354" s="2"/>
      <c r="D354" s="138"/>
      <c r="E354" s="121"/>
      <c r="F354" s="2"/>
      <c r="G354" s="2"/>
      <c r="H354" s="12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21"/>
      <c r="B355" s="2"/>
      <c r="C355" s="2"/>
      <c r="D355" s="138"/>
      <c r="E355" s="121"/>
      <c r="F355" s="2"/>
      <c r="G355" s="2"/>
      <c r="H355" s="12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21"/>
      <c r="B356" s="2"/>
      <c r="C356" s="2"/>
      <c r="D356" s="138"/>
      <c r="E356" s="121"/>
      <c r="F356" s="2"/>
      <c r="G356" s="2"/>
      <c r="H356" s="12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21"/>
      <c r="B357" s="2"/>
      <c r="C357" s="2"/>
      <c r="D357" s="138"/>
      <c r="E357" s="121"/>
      <c r="F357" s="2"/>
      <c r="G357" s="2"/>
      <c r="H357" s="12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21"/>
      <c r="B358" s="2"/>
      <c r="C358" s="2"/>
      <c r="D358" s="138"/>
      <c r="E358" s="121"/>
      <c r="F358" s="2"/>
      <c r="G358" s="2"/>
      <c r="H358" s="12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21"/>
      <c r="B359" s="2"/>
      <c r="C359" s="2"/>
      <c r="D359" s="138"/>
      <c r="E359" s="121"/>
      <c r="F359" s="2"/>
      <c r="G359" s="2"/>
      <c r="H359" s="12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21"/>
      <c r="B360" s="2"/>
      <c r="C360" s="2"/>
      <c r="D360" s="138"/>
      <c r="E360" s="121"/>
      <c r="F360" s="2"/>
      <c r="G360" s="2"/>
      <c r="H360" s="12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21"/>
      <c r="B361" s="2"/>
      <c r="C361" s="2"/>
      <c r="D361" s="138"/>
      <c r="E361" s="121"/>
      <c r="F361" s="2"/>
      <c r="G361" s="2"/>
      <c r="H361" s="12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21"/>
      <c r="B362" s="2"/>
      <c r="C362" s="2"/>
      <c r="D362" s="138"/>
      <c r="E362" s="121"/>
      <c r="F362" s="2"/>
      <c r="G362" s="2"/>
      <c r="H362" s="12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21"/>
      <c r="B363" s="2"/>
      <c r="C363" s="2"/>
      <c r="D363" s="138"/>
      <c r="E363" s="121"/>
      <c r="F363" s="2"/>
      <c r="G363" s="2"/>
      <c r="H363" s="12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21"/>
      <c r="B364" s="2"/>
      <c r="C364" s="2"/>
      <c r="D364" s="138"/>
      <c r="E364" s="121"/>
      <c r="F364" s="2"/>
      <c r="G364" s="2"/>
      <c r="H364" s="12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21"/>
      <c r="B365" s="2"/>
      <c r="C365" s="2"/>
      <c r="D365" s="138"/>
      <c r="E365" s="121"/>
      <c r="F365" s="2"/>
      <c r="G365" s="2"/>
      <c r="H365" s="12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21"/>
      <c r="B366" s="2"/>
      <c r="C366" s="2"/>
      <c r="D366" s="138"/>
      <c r="E366" s="121"/>
      <c r="F366" s="2"/>
      <c r="G366" s="2"/>
      <c r="H366" s="12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21"/>
      <c r="B367" s="2"/>
      <c r="C367" s="2"/>
      <c r="D367" s="138"/>
      <c r="E367" s="121"/>
      <c r="F367" s="2"/>
      <c r="G367" s="2"/>
      <c r="H367" s="12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21"/>
      <c r="B368" s="2"/>
      <c r="C368" s="2"/>
      <c r="D368" s="138"/>
      <c r="E368" s="121"/>
      <c r="F368" s="2"/>
      <c r="G368" s="2"/>
      <c r="H368" s="12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21"/>
      <c r="B369" s="2"/>
      <c r="C369" s="2"/>
      <c r="D369" s="138"/>
      <c r="E369" s="121"/>
      <c r="F369" s="2"/>
      <c r="G369" s="2"/>
      <c r="H369" s="12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21"/>
      <c r="B370" s="2"/>
      <c r="C370" s="2"/>
      <c r="D370" s="138"/>
      <c r="E370" s="121"/>
      <c r="F370" s="2"/>
      <c r="G370" s="2"/>
      <c r="H370" s="12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21"/>
      <c r="B371" s="2"/>
      <c r="C371" s="2"/>
      <c r="D371" s="138"/>
      <c r="E371" s="121"/>
      <c r="F371" s="2"/>
      <c r="G371" s="2"/>
      <c r="H371" s="12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21"/>
      <c r="B372" s="2"/>
      <c r="C372" s="2"/>
      <c r="D372" s="138"/>
      <c r="E372" s="121"/>
      <c r="F372" s="2"/>
      <c r="G372" s="2"/>
      <c r="H372" s="12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21"/>
      <c r="B373" s="2"/>
      <c r="C373" s="2"/>
      <c r="D373" s="138"/>
      <c r="E373" s="121"/>
      <c r="F373" s="2"/>
      <c r="G373" s="2"/>
      <c r="H373" s="12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21"/>
      <c r="B374" s="2"/>
      <c r="C374" s="2"/>
      <c r="D374" s="138"/>
      <c r="E374" s="121"/>
      <c r="F374" s="2"/>
      <c r="G374" s="2"/>
      <c r="H374" s="12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21"/>
      <c r="B375" s="2"/>
      <c r="C375" s="2"/>
      <c r="D375" s="138"/>
      <c r="E375" s="121"/>
      <c r="F375" s="2"/>
      <c r="G375" s="2"/>
      <c r="H375" s="12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21"/>
      <c r="B376" s="2"/>
      <c r="C376" s="2"/>
      <c r="D376" s="138"/>
      <c r="E376" s="121"/>
      <c r="F376" s="2"/>
      <c r="G376" s="2"/>
      <c r="H376" s="12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21"/>
      <c r="B377" s="2"/>
      <c r="C377" s="2"/>
      <c r="D377" s="138"/>
      <c r="E377" s="121"/>
      <c r="F377" s="2"/>
      <c r="G377" s="2"/>
      <c r="H377" s="12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21"/>
      <c r="B378" s="2"/>
      <c r="C378" s="2"/>
      <c r="D378" s="138"/>
      <c r="E378" s="121"/>
      <c r="F378" s="2"/>
      <c r="G378" s="2"/>
      <c r="H378" s="12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21"/>
      <c r="B379" s="2"/>
      <c r="C379" s="2"/>
      <c r="D379" s="138"/>
      <c r="E379" s="121"/>
      <c r="F379" s="2"/>
      <c r="G379" s="2"/>
      <c r="H379" s="12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21"/>
      <c r="B380" s="2"/>
      <c r="C380" s="2"/>
      <c r="D380" s="138"/>
      <c r="E380" s="121"/>
      <c r="F380" s="2"/>
      <c r="G380" s="2"/>
      <c r="H380" s="12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21"/>
      <c r="B381" s="2"/>
      <c r="C381" s="2"/>
      <c r="D381" s="138"/>
      <c r="E381" s="121"/>
      <c r="F381" s="2"/>
      <c r="G381" s="2"/>
      <c r="H381" s="12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21"/>
      <c r="B382" s="2"/>
      <c r="C382" s="2"/>
      <c r="D382" s="138"/>
      <c r="E382" s="121"/>
      <c r="F382" s="2"/>
      <c r="G382" s="2"/>
      <c r="H382" s="12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21"/>
      <c r="B383" s="2"/>
      <c r="C383" s="2"/>
      <c r="D383" s="138"/>
      <c r="E383" s="121"/>
      <c r="F383" s="2"/>
      <c r="G383" s="2"/>
      <c r="H383" s="12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21"/>
      <c r="B384" s="2"/>
      <c r="C384" s="2"/>
      <c r="D384" s="138"/>
      <c r="E384" s="121"/>
      <c r="F384" s="2"/>
      <c r="G384" s="2"/>
      <c r="H384" s="12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21"/>
      <c r="B385" s="2"/>
      <c r="C385" s="2"/>
      <c r="D385" s="138"/>
      <c r="E385" s="121"/>
      <c r="F385" s="2"/>
      <c r="G385" s="2"/>
      <c r="H385" s="12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21"/>
      <c r="B386" s="2"/>
      <c r="C386" s="2"/>
      <c r="D386" s="138"/>
      <c r="E386" s="121"/>
      <c r="F386" s="2"/>
      <c r="G386" s="2"/>
      <c r="H386" s="12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21"/>
      <c r="B387" s="2"/>
      <c r="C387" s="2"/>
      <c r="D387" s="138"/>
      <c r="E387" s="121"/>
      <c r="F387" s="2"/>
      <c r="G387" s="2"/>
      <c r="H387" s="12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21"/>
      <c r="B388" s="2"/>
      <c r="C388" s="2"/>
      <c r="D388" s="138"/>
      <c r="E388" s="121"/>
      <c r="F388" s="2"/>
      <c r="G388" s="2"/>
      <c r="H388" s="12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21"/>
      <c r="B389" s="2"/>
      <c r="C389" s="2"/>
      <c r="D389" s="138"/>
      <c r="E389" s="121"/>
      <c r="F389" s="2"/>
      <c r="G389" s="2"/>
      <c r="H389" s="12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21"/>
      <c r="B390" s="2"/>
      <c r="C390" s="2"/>
      <c r="D390" s="138"/>
      <c r="E390" s="121"/>
      <c r="F390" s="2"/>
      <c r="G390" s="2"/>
      <c r="H390" s="12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21"/>
      <c r="B391" s="2"/>
      <c r="C391" s="2"/>
      <c r="D391" s="138"/>
      <c r="E391" s="121"/>
      <c r="F391" s="2"/>
      <c r="G391" s="2"/>
      <c r="H391" s="12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21"/>
      <c r="B392" s="2"/>
      <c r="C392" s="2"/>
      <c r="D392" s="138"/>
      <c r="E392" s="121"/>
      <c r="F392" s="2"/>
      <c r="G392" s="2"/>
      <c r="H392" s="12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21"/>
      <c r="B393" s="2"/>
      <c r="C393" s="2"/>
      <c r="D393" s="138"/>
      <c r="E393" s="121"/>
      <c r="F393" s="2"/>
      <c r="G393" s="2"/>
      <c r="H393" s="12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21"/>
      <c r="B394" s="2"/>
      <c r="C394" s="2"/>
      <c r="D394" s="138"/>
      <c r="E394" s="121"/>
      <c r="F394" s="2"/>
      <c r="G394" s="2"/>
      <c r="H394" s="12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21"/>
      <c r="B395" s="2"/>
      <c r="C395" s="2"/>
      <c r="D395" s="138"/>
      <c r="E395" s="121"/>
      <c r="F395" s="2"/>
      <c r="G395" s="2"/>
      <c r="H395" s="12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21"/>
      <c r="B396" s="2"/>
      <c r="C396" s="2"/>
      <c r="D396" s="138"/>
      <c r="E396" s="121"/>
      <c r="F396" s="2"/>
      <c r="G396" s="2"/>
      <c r="H396" s="12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21"/>
      <c r="B397" s="2"/>
      <c r="C397" s="2"/>
      <c r="D397" s="138"/>
      <c r="E397" s="121"/>
      <c r="F397" s="2"/>
      <c r="G397" s="2"/>
      <c r="H397" s="12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21"/>
      <c r="B398" s="2"/>
      <c r="C398" s="2"/>
      <c r="D398" s="138"/>
      <c r="E398" s="121"/>
      <c r="F398" s="2"/>
      <c r="G398" s="2"/>
      <c r="H398" s="12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21"/>
      <c r="B399" s="2"/>
      <c r="C399" s="2"/>
      <c r="D399" s="138"/>
      <c r="E399" s="121"/>
      <c r="F399" s="2"/>
      <c r="G399" s="2"/>
      <c r="H399" s="12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21"/>
      <c r="B400" s="2"/>
      <c r="C400" s="2"/>
      <c r="D400" s="138"/>
      <c r="E400" s="121"/>
      <c r="F400" s="2"/>
      <c r="G400" s="2"/>
      <c r="H400" s="12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21"/>
      <c r="B401" s="2"/>
      <c r="C401" s="2"/>
      <c r="D401" s="138"/>
      <c r="E401" s="121"/>
      <c r="F401" s="2"/>
      <c r="G401" s="2"/>
      <c r="H401" s="12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21"/>
      <c r="B402" s="2"/>
      <c r="C402" s="2"/>
      <c r="D402" s="138"/>
      <c r="E402" s="121"/>
      <c r="F402" s="2"/>
      <c r="G402" s="2"/>
      <c r="H402" s="12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21"/>
      <c r="B403" s="2"/>
      <c r="C403" s="2"/>
      <c r="D403" s="138"/>
      <c r="E403" s="121"/>
      <c r="F403" s="2"/>
      <c r="G403" s="2"/>
      <c r="H403" s="12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21"/>
      <c r="B404" s="2"/>
      <c r="C404" s="2"/>
      <c r="D404" s="138"/>
      <c r="E404" s="121"/>
      <c r="F404" s="2"/>
      <c r="G404" s="2"/>
      <c r="H404" s="12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21"/>
      <c r="B405" s="2"/>
      <c r="C405" s="2"/>
      <c r="D405" s="138"/>
      <c r="E405" s="121"/>
      <c r="F405" s="2"/>
      <c r="G405" s="2"/>
      <c r="H405" s="12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21"/>
      <c r="B406" s="2"/>
      <c r="C406" s="2"/>
      <c r="D406" s="138"/>
      <c r="E406" s="121"/>
      <c r="F406" s="2"/>
      <c r="G406" s="2"/>
      <c r="H406" s="12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21"/>
      <c r="B407" s="2"/>
      <c r="C407" s="2"/>
      <c r="D407" s="138"/>
      <c r="E407" s="121"/>
      <c r="F407" s="2"/>
      <c r="G407" s="2"/>
      <c r="H407" s="12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21"/>
      <c r="B408" s="2"/>
      <c r="C408" s="2"/>
      <c r="D408" s="138"/>
      <c r="E408" s="121"/>
      <c r="F408" s="2"/>
      <c r="G408" s="2"/>
      <c r="H408" s="12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21"/>
      <c r="B409" s="2"/>
      <c r="C409" s="2"/>
      <c r="D409" s="138"/>
      <c r="E409" s="121"/>
      <c r="F409" s="2"/>
      <c r="G409" s="2"/>
      <c r="H409" s="12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21"/>
      <c r="B410" s="2"/>
      <c r="C410" s="2"/>
      <c r="D410" s="138"/>
      <c r="E410" s="121"/>
      <c r="F410" s="2"/>
      <c r="G410" s="2"/>
      <c r="H410" s="12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21"/>
      <c r="B411" s="2"/>
      <c r="C411" s="2"/>
      <c r="D411" s="138"/>
      <c r="E411" s="121"/>
      <c r="F411" s="2"/>
      <c r="G411" s="2"/>
      <c r="H411" s="12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21"/>
      <c r="B412" s="2"/>
      <c r="C412" s="2"/>
      <c r="D412" s="138"/>
      <c r="E412" s="121"/>
      <c r="F412" s="2"/>
      <c r="G412" s="2"/>
      <c r="H412" s="12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21"/>
      <c r="B413" s="2"/>
      <c r="C413" s="2"/>
      <c r="D413" s="138"/>
      <c r="E413" s="121"/>
      <c r="F413" s="2"/>
      <c r="G413" s="2"/>
      <c r="H413" s="12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21"/>
      <c r="B414" s="2"/>
      <c r="C414" s="2"/>
      <c r="D414" s="138"/>
      <c r="E414" s="121"/>
      <c r="F414" s="2"/>
      <c r="G414" s="2"/>
      <c r="H414" s="12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21"/>
      <c r="B415" s="2"/>
      <c r="C415" s="2"/>
      <c r="D415" s="138"/>
      <c r="E415" s="121"/>
      <c r="F415" s="2"/>
      <c r="G415" s="2"/>
      <c r="H415" s="12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21"/>
      <c r="B416" s="2"/>
      <c r="C416" s="2"/>
      <c r="D416" s="138"/>
      <c r="E416" s="121"/>
      <c r="F416" s="2"/>
      <c r="G416" s="2"/>
      <c r="H416" s="12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21"/>
      <c r="B417" s="2"/>
      <c r="C417" s="2"/>
      <c r="D417" s="138"/>
      <c r="E417" s="121"/>
      <c r="F417" s="2"/>
      <c r="G417" s="2"/>
      <c r="H417" s="12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21"/>
      <c r="B418" s="2"/>
      <c r="C418" s="2"/>
      <c r="D418" s="138"/>
      <c r="E418" s="121"/>
      <c r="F418" s="2"/>
      <c r="G418" s="2"/>
      <c r="H418" s="12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21"/>
      <c r="B419" s="2"/>
      <c r="C419" s="2"/>
      <c r="D419" s="138"/>
      <c r="E419" s="121"/>
      <c r="F419" s="2"/>
      <c r="G419" s="2"/>
      <c r="H419" s="12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21"/>
      <c r="B420" s="2"/>
      <c r="C420" s="2"/>
      <c r="D420" s="138"/>
      <c r="E420" s="121"/>
      <c r="F420" s="2"/>
      <c r="G420" s="2"/>
      <c r="H420" s="12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21"/>
      <c r="B421" s="2"/>
      <c r="C421" s="2"/>
      <c r="D421" s="138"/>
      <c r="E421" s="121"/>
      <c r="F421" s="2"/>
      <c r="G421" s="2"/>
      <c r="H421" s="12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21"/>
      <c r="B422" s="2"/>
      <c r="C422" s="2"/>
      <c r="D422" s="138"/>
      <c r="E422" s="121"/>
      <c r="F422" s="2"/>
      <c r="G422" s="2"/>
      <c r="H422" s="12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21"/>
      <c r="B423" s="2"/>
      <c r="C423" s="2"/>
      <c r="D423" s="138"/>
      <c r="E423" s="121"/>
      <c r="F423" s="2"/>
      <c r="G423" s="2"/>
      <c r="H423" s="12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21"/>
      <c r="B424" s="2"/>
      <c r="C424" s="2"/>
      <c r="D424" s="138"/>
      <c r="E424" s="121"/>
      <c r="F424" s="2"/>
      <c r="G424" s="2"/>
      <c r="H424" s="12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21"/>
      <c r="B425" s="2"/>
      <c r="C425" s="2"/>
      <c r="D425" s="138"/>
      <c r="E425" s="121"/>
      <c r="F425" s="2"/>
      <c r="G425" s="2"/>
      <c r="H425" s="12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21"/>
      <c r="B426" s="2"/>
      <c r="C426" s="2"/>
      <c r="D426" s="138"/>
      <c r="E426" s="121"/>
      <c r="F426" s="2"/>
      <c r="G426" s="2"/>
      <c r="H426" s="12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21"/>
      <c r="B427" s="2"/>
      <c r="C427" s="2"/>
      <c r="D427" s="138"/>
      <c r="E427" s="121"/>
      <c r="F427" s="2"/>
      <c r="G427" s="2"/>
      <c r="H427" s="12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21"/>
      <c r="B428" s="2"/>
      <c r="C428" s="2"/>
      <c r="D428" s="138"/>
      <c r="E428" s="121"/>
      <c r="F428" s="2"/>
      <c r="G428" s="2"/>
      <c r="H428" s="12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21"/>
      <c r="B429" s="2"/>
      <c r="C429" s="2"/>
      <c r="D429" s="138"/>
      <c r="E429" s="121"/>
      <c r="F429" s="2"/>
      <c r="G429" s="2"/>
      <c r="H429" s="12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21"/>
      <c r="B430" s="2"/>
      <c r="C430" s="2"/>
      <c r="D430" s="138"/>
      <c r="E430" s="121"/>
      <c r="F430" s="2"/>
      <c r="G430" s="2"/>
      <c r="H430" s="12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21"/>
      <c r="B431" s="2"/>
      <c r="C431" s="2"/>
      <c r="D431" s="138"/>
      <c r="E431" s="121"/>
      <c r="F431" s="2"/>
      <c r="G431" s="2"/>
      <c r="H431" s="12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21"/>
      <c r="B432" s="2"/>
      <c r="C432" s="2"/>
      <c r="D432" s="138"/>
      <c r="E432" s="121"/>
      <c r="F432" s="2"/>
      <c r="G432" s="2"/>
      <c r="H432" s="12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21"/>
      <c r="B433" s="2"/>
      <c r="C433" s="2"/>
      <c r="D433" s="138"/>
      <c r="E433" s="121"/>
      <c r="F433" s="2"/>
      <c r="G433" s="2"/>
      <c r="H433" s="12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21"/>
      <c r="B434" s="2"/>
      <c r="C434" s="2"/>
      <c r="D434" s="138"/>
      <c r="E434" s="121"/>
      <c r="F434" s="2"/>
      <c r="G434" s="2"/>
      <c r="H434" s="12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21"/>
      <c r="B435" s="2"/>
      <c r="C435" s="2"/>
      <c r="D435" s="138"/>
      <c r="E435" s="121"/>
      <c r="F435" s="2"/>
      <c r="G435" s="2"/>
      <c r="H435" s="12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21"/>
      <c r="B436" s="2"/>
      <c r="C436" s="2"/>
      <c r="D436" s="138"/>
      <c r="E436" s="121"/>
      <c r="F436" s="2"/>
      <c r="G436" s="2"/>
      <c r="H436" s="12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21"/>
      <c r="B437" s="2"/>
      <c r="C437" s="2"/>
      <c r="D437" s="138"/>
      <c r="E437" s="121"/>
      <c r="F437" s="2"/>
      <c r="G437" s="2"/>
      <c r="H437" s="12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21"/>
      <c r="B438" s="2"/>
      <c r="C438" s="2"/>
      <c r="D438" s="138"/>
      <c r="E438" s="121"/>
      <c r="F438" s="2"/>
      <c r="G438" s="2"/>
      <c r="H438" s="12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21"/>
      <c r="B439" s="2"/>
      <c r="C439" s="2"/>
      <c r="D439" s="138"/>
      <c r="E439" s="121"/>
      <c r="F439" s="2"/>
      <c r="G439" s="2"/>
      <c r="H439" s="12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21"/>
      <c r="B440" s="2"/>
      <c r="C440" s="2"/>
      <c r="D440" s="138"/>
      <c r="E440" s="121"/>
      <c r="F440" s="2"/>
      <c r="G440" s="2"/>
      <c r="H440" s="12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21"/>
      <c r="B441" s="2"/>
      <c r="C441" s="2"/>
      <c r="D441" s="138"/>
      <c r="E441" s="121"/>
      <c r="F441" s="2"/>
      <c r="G441" s="2"/>
      <c r="H441" s="12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21"/>
      <c r="B442" s="2"/>
      <c r="C442" s="2"/>
      <c r="D442" s="138"/>
      <c r="E442" s="121"/>
      <c r="F442" s="2"/>
      <c r="G442" s="2"/>
      <c r="H442" s="12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21"/>
      <c r="B443" s="2"/>
      <c r="C443" s="2"/>
      <c r="D443" s="138"/>
      <c r="E443" s="121"/>
      <c r="F443" s="2"/>
      <c r="G443" s="2"/>
      <c r="H443" s="12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21"/>
      <c r="B444" s="2"/>
      <c r="C444" s="2"/>
      <c r="D444" s="138"/>
      <c r="E444" s="121"/>
      <c r="F444" s="2"/>
      <c r="G444" s="2"/>
      <c r="H444" s="12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21"/>
      <c r="B445" s="2"/>
      <c r="C445" s="2"/>
      <c r="D445" s="138"/>
      <c r="E445" s="121"/>
      <c r="F445" s="2"/>
      <c r="G445" s="2"/>
      <c r="H445" s="12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21"/>
      <c r="B446" s="2"/>
      <c r="C446" s="2"/>
      <c r="D446" s="138"/>
      <c r="E446" s="121"/>
      <c r="F446" s="2"/>
      <c r="G446" s="2"/>
      <c r="H446" s="12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21"/>
      <c r="B447" s="2"/>
      <c r="C447" s="2"/>
      <c r="D447" s="138"/>
      <c r="E447" s="121"/>
      <c r="F447" s="2"/>
      <c r="G447" s="2"/>
      <c r="H447" s="12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21"/>
      <c r="B448" s="2"/>
      <c r="C448" s="2"/>
      <c r="D448" s="138"/>
      <c r="E448" s="121"/>
      <c r="F448" s="2"/>
      <c r="G448" s="2"/>
      <c r="H448" s="12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21"/>
      <c r="B449" s="2"/>
      <c r="C449" s="2"/>
      <c r="D449" s="138"/>
      <c r="E449" s="121"/>
      <c r="F449" s="2"/>
      <c r="G449" s="2"/>
      <c r="H449" s="12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21"/>
      <c r="B450" s="2"/>
      <c r="C450" s="2"/>
      <c r="D450" s="138"/>
      <c r="E450" s="121"/>
      <c r="F450" s="2"/>
      <c r="G450" s="2"/>
      <c r="H450" s="12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21"/>
      <c r="B451" s="2"/>
      <c r="C451" s="2"/>
      <c r="D451" s="138"/>
      <c r="E451" s="121"/>
      <c r="F451" s="2"/>
      <c r="G451" s="2"/>
      <c r="H451" s="12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21"/>
      <c r="B452" s="2"/>
      <c r="C452" s="2"/>
      <c r="D452" s="138"/>
      <c r="E452" s="121"/>
      <c r="F452" s="2"/>
      <c r="G452" s="2"/>
      <c r="H452" s="12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21"/>
      <c r="B453" s="2"/>
      <c r="C453" s="2"/>
      <c r="D453" s="138"/>
      <c r="E453" s="121"/>
      <c r="F453" s="2"/>
      <c r="G453" s="2"/>
      <c r="H453" s="12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21"/>
      <c r="B454" s="2"/>
      <c r="C454" s="2"/>
      <c r="D454" s="138"/>
      <c r="E454" s="121"/>
      <c r="F454" s="2"/>
      <c r="G454" s="2"/>
      <c r="H454" s="12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21"/>
      <c r="B455" s="2"/>
      <c r="C455" s="2"/>
      <c r="D455" s="138"/>
      <c r="E455" s="121"/>
      <c r="F455" s="2"/>
      <c r="G455" s="2"/>
      <c r="H455" s="12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21"/>
      <c r="B456" s="2"/>
      <c r="C456" s="2"/>
      <c r="D456" s="138"/>
      <c r="E456" s="121"/>
      <c r="F456" s="2"/>
      <c r="G456" s="2"/>
      <c r="H456" s="12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21"/>
      <c r="B457" s="2"/>
      <c r="C457" s="2"/>
      <c r="D457" s="138"/>
      <c r="E457" s="121"/>
      <c r="F457" s="2"/>
      <c r="G457" s="2"/>
      <c r="H457" s="12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21"/>
      <c r="B458" s="2"/>
      <c r="C458" s="2"/>
      <c r="D458" s="138"/>
      <c r="E458" s="121"/>
      <c r="F458" s="2"/>
      <c r="G458" s="2"/>
      <c r="H458" s="12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21"/>
      <c r="B459" s="2"/>
      <c r="C459" s="2"/>
      <c r="D459" s="138"/>
      <c r="E459" s="121"/>
      <c r="F459" s="2"/>
      <c r="G459" s="2"/>
      <c r="H459" s="12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21"/>
      <c r="B460" s="2"/>
      <c r="C460" s="2"/>
      <c r="D460" s="138"/>
      <c r="E460" s="121"/>
      <c r="F460" s="2"/>
      <c r="G460" s="2"/>
      <c r="H460" s="12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21"/>
      <c r="B461" s="2"/>
      <c r="C461" s="2"/>
      <c r="D461" s="138"/>
      <c r="E461" s="121"/>
      <c r="F461" s="2"/>
      <c r="G461" s="2"/>
      <c r="H461" s="12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21"/>
      <c r="B462" s="2"/>
      <c r="C462" s="2"/>
      <c r="D462" s="138"/>
      <c r="E462" s="121"/>
      <c r="F462" s="2"/>
      <c r="G462" s="2"/>
      <c r="H462" s="12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21"/>
      <c r="B463" s="2"/>
      <c r="C463" s="2"/>
      <c r="D463" s="138"/>
      <c r="E463" s="121"/>
      <c r="F463" s="2"/>
      <c r="G463" s="2"/>
      <c r="H463" s="12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21"/>
      <c r="B464" s="2"/>
      <c r="C464" s="2"/>
      <c r="D464" s="138"/>
      <c r="E464" s="121"/>
      <c r="F464" s="2"/>
      <c r="G464" s="2"/>
      <c r="H464" s="12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21"/>
      <c r="B465" s="2"/>
      <c r="C465" s="2"/>
      <c r="D465" s="138"/>
      <c r="E465" s="121"/>
      <c r="F465" s="2"/>
      <c r="G465" s="2"/>
      <c r="H465" s="12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21"/>
      <c r="B466" s="2"/>
      <c r="C466" s="2"/>
      <c r="D466" s="138"/>
      <c r="E466" s="121"/>
      <c r="F466" s="2"/>
      <c r="G466" s="2"/>
      <c r="H466" s="12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21"/>
      <c r="B467" s="2"/>
      <c r="C467" s="2"/>
      <c r="D467" s="138"/>
      <c r="E467" s="121"/>
      <c r="F467" s="2"/>
      <c r="G467" s="2"/>
      <c r="H467" s="12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21"/>
      <c r="B468" s="2"/>
      <c r="C468" s="2"/>
      <c r="D468" s="138"/>
      <c r="E468" s="121"/>
      <c r="F468" s="2"/>
      <c r="G468" s="2"/>
      <c r="H468" s="12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21"/>
      <c r="B469" s="2"/>
      <c r="C469" s="2"/>
      <c r="D469" s="138"/>
      <c r="E469" s="121"/>
      <c r="F469" s="2"/>
      <c r="G469" s="2"/>
      <c r="H469" s="12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21"/>
      <c r="B470" s="2"/>
      <c r="C470" s="2"/>
      <c r="D470" s="138"/>
      <c r="E470" s="121"/>
      <c r="F470" s="2"/>
      <c r="G470" s="2"/>
      <c r="H470" s="12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21"/>
      <c r="B471" s="2"/>
      <c r="C471" s="2"/>
      <c r="D471" s="138"/>
      <c r="E471" s="121"/>
      <c r="F471" s="2"/>
      <c r="G471" s="2"/>
      <c r="H471" s="12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21"/>
      <c r="B472" s="2"/>
      <c r="C472" s="2"/>
      <c r="D472" s="138"/>
      <c r="E472" s="121"/>
      <c r="F472" s="2"/>
      <c r="G472" s="2"/>
      <c r="H472" s="12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21"/>
      <c r="B473" s="2"/>
      <c r="C473" s="2"/>
      <c r="D473" s="138"/>
      <c r="E473" s="121"/>
      <c r="F473" s="2"/>
      <c r="G473" s="2"/>
      <c r="H473" s="12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21"/>
      <c r="B474" s="2"/>
      <c r="C474" s="2"/>
      <c r="D474" s="138"/>
      <c r="E474" s="121"/>
      <c r="F474" s="2"/>
      <c r="G474" s="2"/>
      <c r="H474" s="12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21"/>
      <c r="B475" s="2"/>
      <c r="C475" s="2"/>
      <c r="D475" s="138"/>
      <c r="E475" s="121"/>
      <c r="F475" s="2"/>
      <c r="G475" s="2"/>
      <c r="H475" s="12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21"/>
      <c r="B476" s="2"/>
      <c r="C476" s="2"/>
      <c r="D476" s="138"/>
      <c r="E476" s="121"/>
      <c r="F476" s="2"/>
      <c r="G476" s="2"/>
      <c r="H476" s="12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21"/>
      <c r="B477" s="2"/>
      <c r="C477" s="2"/>
      <c r="D477" s="138"/>
      <c r="E477" s="121"/>
      <c r="F477" s="2"/>
      <c r="G477" s="2"/>
      <c r="H477" s="12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21"/>
      <c r="B478" s="2"/>
      <c r="C478" s="2"/>
      <c r="D478" s="138"/>
      <c r="E478" s="121"/>
      <c r="F478" s="2"/>
      <c r="G478" s="2"/>
      <c r="H478" s="12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21"/>
      <c r="B479" s="2"/>
      <c r="C479" s="2"/>
      <c r="D479" s="138"/>
      <c r="E479" s="121"/>
      <c r="F479" s="2"/>
      <c r="G479" s="2"/>
      <c r="H479" s="12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21"/>
      <c r="B480" s="2"/>
      <c r="C480" s="2"/>
      <c r="D480" s="138"/>
      <c r="E480" s="121"/>
      <c r="F480" s="2"/>
      <c r="G480" s="2"/>
      <c r="H480" s="12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21"/>
      <c r="B481" s="2"/>
      <c r="C481" s="2"/>
      <c r="D481" s="138"/>
      <c r="E481" s="121"/>
      <c r="F481" s="2"/>
      <c r="G481" s="2"/>
      <c r="H481" s="12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21"/>
      <c r="B482" s="2"/>
      <c r="C482" s="2"/>
      <c r="D482" s="138"/>
      <c r="E482" s="121"/>
      <c r="F482" s="2"/>
      <c r="G482" s="2"/>
      <c r="H482" s="12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21"/>
      <c r="B483" s="2"/>
      <c r="C483" s="2"/>
      <c r="D483" s="138"/>
      <c r="E483" s="121"/>
      <c r="F483" s="2"/>
      <c r="G483" s="2"/>
      <c r="H483" s="12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21"/>
      <c r="B484" s="2"/>
      <c r="C484" s="2"/>
      <c r="D484" s="138"/>
      <c r="E484" s="121"/>
      <c r="F484" s="2"/>
      <c r="G484" s="2"/>
      <c r="H484" s="12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21"/>
      <c r="B485" s="2"/>
      <c r="C485" s="2"/>
      <c r="D485" s="138"/>
      <c r="E485" s="121"/>
      <c r="F485" s="2"/>
      <c r="G485" s="2"/>
      <c r="H485" s="12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21"/>
      <c r="B486" s="2"/>
      <c r="C486" s="2"/>
      <c r="D486" s="138"/>
      <c r="E486" s="121"/>
      <c r="F486" s="2"/>
      <c r="G486" s="2"/>
      <c r="H486" s="12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21"/>
      <c r="B487" s="2"/>
      <c r="C487" s="2"/>
      <c r="D487" s="138"/>
      <c r="E487" s="121"/>
      <c r="F487" s="2"/>
      <c r="G487" s="2"/>
      <c r="H487" s="12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21"/>
      <c r="B488" s="2"/>
      <c r="C488" s="2"/>
      <c r="D488" s="138"/>
      <c r="E488" s="121"/>
      <c r="F488" s="2"/>
      <c r="G488" s="2"/>
      <c r="H488" s="12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21"/>
      <c r="B489" s="2"/>
      <c r="C489" s="2"/>
      <c r="D489" s="138"/>
      <c r="E489" s="121"/>
      <c r="F489" s="2"/>
      <c r="G489" s="2"/>
      <c r="H489" s="12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21"/>
      <c r="B490" s="2"/>
      <c r="C490" s="2"/>
      <c r="D490" s="138"/>
      <c r="E490" s="121"/>
      <c r="F490" s="2"/>
      <c r="G490" s="2"/>
      <c r="H490" s="12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21"/>
      <c r="B491" s="2"/>
      <c r="C491" s="2"/>
      <c r="D491" s="138"/>
      <c r="E491" s="121"/>
      <c r="F491" s="2"/>
      <c r="G491" s="2"/>
      <c r="H491" s="12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21"/>
      <c r="B492" s="2"/>
      <c r="C492" s="2"/>
      <c r="D492" s="138"/>
      <c r="E492" s="121"/>
      <c r="F492" s="2"/>
      <c r="G492" s="2"/>
      <c r="H492" s="12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21"/>
      <c r="B493" s="2"/>
      <c r="C493" s="2"/>
      <c r="D493" s="138"/>
      <c r="E493" s="121"/>
      <c r="F493" s="2"/>
      <c r="G493" s="2"/>
      <c r="H493" s="12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21"/>
      <c r="B494" s="2"/>
      <c r="C494" s="2"/>
      <c r="D494" s="138"/>
      <c r="E494" s="121"/>
      <c r="F494" s="2"/>
      <c r="G494" s="2"/>
      <c r="H494" s="12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21"/>
      <c r="B495" s="2"/>
      <c r="C495" s="2"/>
      <c r="D495" s="138"/>
      <c r="E495" s="121"/>
      <c r="F495" s="2"/>
      <c r="G495" s="2"/>
      <c r="H495" s="12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21"/>
      <c r="B496" s="2"/>
      <c r="C496" s="2"/>
      <c r="D496" s="138"/>
      <c r="E496" s="121"/>
      <c r="F496" s="2"/>
      <c r="G496" s="2"/>
      <c r="H496" s="12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21"/>
      <c r="B497" s="2"/>
      <c r="C497" s="2"/>
      <c r="D497" s="138"/>
      <c r="E497" s="121"/>
      <c r="F497" s="2"/>
      <c r="G497" s="2"/>
      <c r="H497" s="12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21"/>
      <c r="B498" s="2"/>
      <c r="C498" s="2"/>
      <c r="D498" s="138"/>
      <c r="E498" s="121"/>
      <c r="F498" s="2"/>
      <c r="G498" s="2"/>
      <c r="H498" s="12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21"/>
      <c r="B499" s="2"/>
      <c r="C499" s="2"/>
      <c r="D499" s="138"/>
      <c r="E499" s="121"/>
      <c r="F499" s="2"/>
      <c r="G499" s="2"/>
      <c r="H499" s="12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21"/>
      <c r="B500" s="2"/>
      <c r="C500" s="2"/>
      <c r="D500" s="138"/>
      <c r="E500" s="121"/>
      <c r="F500" s="2"/>
      <c r="G500" s="2"/>
      <c r="H500" s="12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21"/>
      <c r="B501" s="2"/>
      <c r="C501" s="2"/>
      <c r="D501" s="138"/>
      <c r="E501" s="121"/>
      <c r="F501" s="2"/>
      <c r="G501" s="2"/>
      <c r="H501" s="12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21"/>
      <c r="B502" s="2"/>
      <c r="C502" s="2"/>
      <c r="D502" s="138"/>
      <c r="E502" s="121"/>
      <c r="F502" s="2"/>
      <c r="G502" s="2"/>
      <c r="H502" s="12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21"/>
      <c r="B503" s="2"/>
      <c r="C503" s="2"/>
      <c r="D503" s="138"/>
      <c r="E503" s="121"/>
      <c r="F503" s="2"/>
      <c r="G503" s="2"/>
      <c r="H503" s="12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21"/>
      <c r="B504" s="2"/>
      <c r="C504" s="2"/>
      <c r="D504" s="138"/>
      <c r="E504" s="121"/>
      <c r="F504" s="2"/>
      <c r="G504" s="2"/>
      <c r="H504" s="12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21"/>
      <c r="B505" s="2"/>
      <c r="C505" s="2"/>
      <c r="D505" s="138"/>
      <c r="E505" s="121"/>
      <c r="F505" s="2"/>
      <c r="G505" s="2"/>
      <c r="H505" s="12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21"/>
      <c r="B506" s="2"/>
      <c r="C506" s="2"/>
      <c r="D506" s="138"/>
      <c r="E506" s="121"/>
      <c r="F506" s="2"/>
      <c r="G506" s="2"/>
      <c r="H506" s="12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21"/>
      <c r="B507" s="2"/>
      <c r="C507" s="2"/>
      <c r="D507" s="138"/>
      <c r="E507" s="121"/>
      <c r="F507" s="2"/>
      <c r="G507" s="2"/>
      <c r="H507" s="12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21"/>
      <c r="B508" s="2"/>
      <c r="C508" s="2"/>
      <c r="D508" s="138"/>
      <c r="E508" s="121"/>
      <c r="F508" s="2"/>
      <c r="G508" s="2"/>
      <c r="H508" s="12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21"/>
      <c r="B509" s="2"/>
      <c r="C509" s="2"/>
      <c r="D509" s="138"/>
      <c r="E509" s="121"/>
      <c r="F509" s="2"/>
      <c r="G509" s="2"/>
      <c r="H509" s="12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21"/>
      <c r="B510" s="2"/>
      <c r="C510" s="2"/>
      <c r="D510" s="138"/>
      <c r="E510" s="121"/>
      <c r="F510" s="2"/>
      <c r="G510" s="2"/>
      <c r="H510" s="12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21"/>
      <c r="B511" s="2"/>
      <c r="C511" s="2"/>
      <c r="D511" s="138"/>
      <c r="E511" s="121"/>
      <c r="F511" s="2"/>
      <c r="G511" s="2"/>
      <c r="H511" s="12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21"/>
      <c r="B512" s="2"/>
      <c r="C512" s="2"/>
      <c r="D512" s="138"/>
      <c r="E512" s="121"/>
      <c r="F512" s="2"/>
      <c r="G512" s="2"/>
      <c r="H512" s="12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21"/>
      <c r="B513" s="2"/>
      <c r="C513" s="2"/>
      <c r="D513" s="138"/>
      <c r="E513" s="121"/>
      <c r="F513" s="2"/>
      <c r="G513" s="2"/>
      <c r="H513" s="12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21"/>
      <c r="B514" s="2"/>
      <c r="C514" s="2"/>
      <c r="D514" s="138"/>
      <c r="E514" s="121"/>
      <c r="F514" s="2"/>
      <c r="G514" s="2"/>
      <c r="H514" s="12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21"/>
      <c r="B515" s="2"/>
      <c r="C515" s="2"/>
      <c r="D515" s="138"/>
      <c r="E515" s="121"/>
      <c r="F515" s="2"/>
      <c r="G515" s="2"/>
      <c r="H515" s="12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21"/>
      <c r="B516" s="2"/>
      <c r="C516" s="2"/>
      <c r="D516" s="138"/>
      <c r="E516" s="121"/>
      <c r="F516" s="2"/>
      <c r="G516" s="2"/>
      <c r="H516" s="12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21"/>
      <c r="B517" s="2"/>
      <c r="C517" s="2"/>
      <c r="D517" s="138"/>
      <c r="E517" s="121"/>
      <c r="F517" s="2"/>
      <c r="G517" s="2"/>
      <c r="H517" s="12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21"/>
      <c r="B518" s="2"/>
      <c r="C518" s="2"/>
      <c r="D518" s="138"/>
      <c r="E518" s="121"/>
      <c r="F518" s="2"/>
      <c r="G518" s="2"/>
      <c r="H518" s="12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21"/>
      <c r="B519" s="2"/>
      <c r="C519" s="2"/>
      <c r="D519" s="138"/>
      <c r="E519" s="121"/>
      <c r="F519" s="2"/>
      <c r="G519" s="2"/>
      <c r="H519" s="12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21"/>
      <c r="B520" s="2"/>
      <c r="C520" s="2"/>
      <c r="D520" s="138"/>
      <c r="E520" s="121"/>
      <c r="F520" s="2"/>
      <c r="G520" s="2"/>
      <c r="H520" s="12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21"/>
      <c r="B521" s="2"/>
      <c r="C521" s="2"/>
      <c r="D521" s="138"/>
      <c r="E521" s="121"/>
      <c r="F521" s="2"/>
      <c r="G521" s="2"/>
      <c r="H521" s="12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21"/>
      <c r="B522" s="2"/>
      <c r="C522" s="2"/>
      <c r="D522" s="138"/>
      <c r="E522" s="121"/>
      <c r="F522" s="2"/>
      <c r="G522" s="2"/>
      <c r="H522" s="12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21"/>
      <c r="B523" s="2"/>
      <c r="C523" s="2"/>
      <c r="D523" s="138"/>
      <c r="E523" s="121"/>
      <c r="F523" s="2"/>
      <c r="G523" s="2"/>
      <c r="H523" s="12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21"/>
      <c r="B524" s="2"/>
      <c r="C524" s="2"/>
      <c r="D524" s="138"/>
      <c r="E524" s="121"/>
      <c r="F524" s="2"/>
      <c r="G524" s="2"/>
      <c r="H524" s="12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21"/>
      <c r="B525" s="2"/>
      <c r="C525" s="2"/>
      <c r="D525" s="138"/>
      <c r="E525" s="121"/>
      <c r="F525" s="2"/>
      <c r="G525" s="2"/>
      <c r="H525" s="12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21"/>
      <c r="B526" s="2"/>
      <c r="C526" s="2"/>
      <c r="D526" s="138"/>
      <c r="E526" s="121"/>
      <c r="F526" s="2"/>
      <c r="G526" s="2"/>
      <c r="H526" s="12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21"/>
      <c r="B527" s="2"/>
      <c r="C527" s="2"/>
      <c r="D527" s="138"/>
      <c r="E527" s="121"/>
      <c r="F527" s="2"/>
      <c r="G527" s="2"/>
      <c r="H527" s="12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21"/>
      <c r="B528" s="2"/>
      <c r="C528" s="2"/>
      <c r="D528" s="138"/>
      <c r="E528" s="121"/>
      <c r="F528" s="2"/>
      <c r="G528" s="2"/>
      <c r="H528" s="12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21"/>
      <c r="B529" s="2"/>
      <c r="C529" s="2"/>
      <c r="D529" s="138"/>
      <c r="E529" s="121"/>
      <c r="F529" s="2"/>
      <c r="G529" s="2"/>
      <c r="H529" s="12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21"/>
      <c r="B530" s="2"/>
      <c r="C530" s="2"/>
      <c r="D530" s="138"/>
      <c r="E530" s="121"/>
      <c r="F530" s="2"/>
      <c r="G530" s="2"/>
      <c r="H530" s="12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21"/>
      <c r="B531" s="2"/>
      <c r="C531" s="2"/>
      <c r="D531" s="138"/>
      <c r="E531" s="121"/>
      <c r="F531" s="2"/>
      <c r="G531" s="2"/>
      <c r="H531" s="12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21"/>
      <c r="B532" s="2"/>
      <c r="C532" s="2"/>
      <c r="D532" s="138"/>
      <c r="E532" s="121"/>
      <c r="F532" s="2"/>
      <c r="G532" s="2"/>
      <c r="H532" s="12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21"/>
      <c r="B533" s="2"/>
      <c r="C533" s="2"/>
      <c r="D533" s="138"/>
      <c r="E533" s="121"/>
      <c r="F533" s="2"/>
      <c r="G533" s="2"/>
      <c r="H533" s="12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21"/>
      <c r="B534" s="2"/>
      <c r="C534" s="2"/>
      <c r="D534" s="138"/>
      <c r="E534" s="121"/>
      <c r="F534" s="2"/>
      <c r="G534" s="2"/>
      <c r="H534" s="12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21"/>
      <c r="B535" s="2"/>
      <c r="C535" s="2"/>
      <c r="D535" s="138"/>
      <c r="E535" s="121"/>
      <c r="F535" s="2"/>
      <c r="G535" s="2"/>
      <c r="H535" s="12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21"/>
      <c r="B536" s="2"/>
      <c r="C536" s="2"/>
      <c r="D536" s="138"/>
      <c r="E536" s="121"/>
      <c r="F536" s="2"/>
      <c r="G536" s="2"/>
      <c r="H536" s="12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21"/>
      <c r="B537" s="2"/>
      <c r="C537" s="2"/>
      <c r="D537" s="138"/>
      <c r="E537" s="121"/>
      <c r="F537" s="2"/>
      <c r="G537" s="2"/>
      <c r="H537" s="12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21"/>
      <c r="B538" s="2"/>
      <c r="C538" s="2"/>
      <c r="D538" s="138"/>
      <c r="E538" s="121"/>
      <c r="F538" s="2"/>
      <c r="G538" s="2"/>
      <c r="H538" s="12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21"/>
      <c r="B539" s="2"/>
      <c r="C539" s="2"/>
      <c r="D539" s="138"/>
      <c r="E539" s="121"/>
      <c r="F539" s="2"/>
      <c r="G539" s="2"/>
      <c r="H539" s="12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21"/>
      <c r="B540" s="2"/>
      <c r="C540" s="2"/>
      <c r="D540" s="138"/>
      <c r="E540" s="121"/>
      <c r="F540" s="2"/>
      <c r="G540" s="2"/>
      <c r="H540" s="12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21"/>
      <c r="B541" s="2"/>
      <c r="C541" s="2"/>
      <c r="D541" s="138"/>
      <c r="E541" s="121"/>
      <c r="F541" s="2"/>
      <c r="G541" s="2"/>
      <c r="H541" s="12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21"/>
      <c r="B542" s="2"/>
      <c r="C542" s="2"/>
      <c r="D542" s="138"/>
      <c r="E542" s="121"/>
      <c r="F542" s="2"/>
      <c r="G542" s="2"/>
      <c r="H542" s="12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21"/>
      <c r="B543" s="2"/>
      <c r="C543" s="2"/>
      <c r="D543" s="138"/>
      <c r="E543" s="121"/>
      <c r="F543" s="2"/>
      <c r="G543" s="2"/>
      <c r="H543" s="12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21"/>
      <c r="B544" s="2"/>
      <c r="C544" s="2"/>
      <c r="D544" s="138"/>
      <c r="E544" s="121"/>
      <c r="F544" s="2"/>
      <c r="G544" s="2"/>
      <c r="H544" s="12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21"/>
      <c r="B545" s="2"/>
      <c r="C545" s="2"/>
      <c r="D545" s="138"/>
      <c r="E545" s="121"/>
      <c r="F545" s="2"/>
      <c r="G545" s="2"/>
      <c r="H545" s="12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21"/>
      <c r="B546" s="2"/>
      <c r="C546" s="2"/>
      <c r="D546" s="138"/>
      <c r="E546" s="121"/>
      <c r="F546" s="2"/>
      <c r="G546" s="2"/>
      <c r="H546" s="12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21"/>
      <c r="B547" s="2"/>
      <c r="C547" s="2"/>
      <c r="D547" s="138"/>
      <c r="E547" s="121"/>
      <c r="F547" s="2"/>
      <c r="G547" s="2"/>
      <c r="H547" s="12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21"/>
      <c r="B548" s="2"/>
      <c r="C548" s="2"/>
      <c r="D548" s="138"/>
      <c r="E548" s="121"/>
      <c r="F548" s="2"/>
      <c r="G548" s="2"/>
      <c r="H548" s="12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21"/>
      <c r="B549" s="2"/>
      <c r="C549" s="2"/>
      <c r="D549" s="138"/>
      <c r="E549" s="121"/>
      <c r="F549" s="2"/>
      <c r="G549" s="2"/>
      <c r="H549" s="12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21"/>
      <c r="B550" s="2"/>
      <c r="C550" s="2"/>
      <c r="D550" s="138"/>
      <c r="E550" s="121"/>
      <c r="F550" s="2"/>
      <c r="G550" s="2"/>
      <c r="H550" s="12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21"/>
      <c r="B551" s="2"/>
      <c r="C551" s="2"/>
      <c r="D551" s="138"/>
      <c r="E551" s="121"/>
      <c r="F551" s="2"/>
      <c r="G551" s="2"/>
      <c r="H551" s="12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21"/>
      <c r="B552" s="2"/>
      <c r="C552" s="2"/>
      <c r="D552" s="138"/>
      <c r="E552" s="121"/>
      <c r="F552" s="2"/>
      <c r="G552" s="2"/>
      <c r="H552" s="12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21"/>
      <c r="B553" s="2"/>
      <c r="C553" s="2"/>
      <c r="D553" s="138"/>
      <c r="E553" s="121"/>
      <c r="F553" s="2"/>
      <c r="G553" s="2"/>
      <c r="H553" s="12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21"/>
      <c r="B554" s="2"/>
      <c r="C554" s="2"/>
      <c r="D554" s="138"/>
      <c r="E554" s="121"/>
      <c r="F554" s="2"/>
      <c r="G554" s="2"/>
      <c r="H554" s="12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21"/>
      <c r="B555" s="2"/>
      <c r="C555" s="2"/>
      <c r="D555" s="138"/>
      <c r="E555" s="121"/>
      <c r="F555" s="2"/>
      <c r="G555" s="2"/>
      <c r="H555" s="12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21"/>
      <c r="B556" s="2"/>
      <c r="C556" s="2"/>
      <c r="D556" s="138"/>
      <c r="E556" s="121"/>
      <c r="F556" s="2"/>
      <c r="G556" s="2"/>
      <c r="H556" s="12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21"/>
      <c r="B557" s="2"/>
      <c r="C557" s="2"/>
      <c r="D557" s="138"/>
      <c r="E557" s="121"/>
      <c r="F557" s="2"/>
      <c r="G557" s="2"/>
      <c r="H557" s="12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21"/>
      <c r="B558" s="2"/>
      <c r="C558" s="2"/>
      <c r="D558" s="138"/>
      <c r="E558" s="121"/>
      <c r="F558" s="2"/>
      <c r="G558" s="2"/>
      <c r="H558" s="12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21"/>
      <c r="B559" s="2"/>
      <c r="C559" s="2"/>
      <c r="D559" s="138"/>
      <c r="E559" s="121"/>
      <c r="F559" s="2"/>
      <c r="G559" s="2"/>
      <c r="H559" s="12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21"/>
      <c r="B560" s="2"/>
      <c r="C560" s="2"/>
      <c r="D560" s="138"/>
      <c r="E560" s="121"/>
      <c r="F560" s="2"/>
      <c r="G560" s="2"/>
      <c r="H560" s="12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21"/>
      <c r="B561" s="2"/>
      <c r="C561" s="2"/>
      <c r="D561" s="138"/>
      <c r="E561" s="121"/>
      <c r="F561" s="2"/>
      <c r="G561" s="2"/>
      <c r="H561" s="12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21"/>
      <c r="B562" s="2"/>
      <c r="C562" s="2"/>
      <c r="D562" s="138"/>
      <c r="E562" s="121"/>
      <c r="F562" s="2"/>
      <c r="G562" s="2"/>
      <c r="H562" s="12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21"/>
      <c r="B563" s="2"/>
      <c r="C563" s="2"/>
      <c r="D563" s="138"/>
      <c r="E563" s="121"/>
      <c r="F563" s="2"/>
      <c r="G563" s="2"/>
      <c r="H563" s="12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21"/>
      <c r="B564" s="2"/>
      <c r="C564" s="2"/>
      <c r="D564" s="138"/>
      <c r="E564" s="121"/>
      <c r="F564" s="2"/>
      <c r="G564" s="2"/>
      <c r="H564" s="12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21"/>
      <c r="B565" s="2"/>
      <c r="C565" s="2"/>
      <c r="D565" s="138"/>
      <c r="E565" s="121"/>
      <c r="F565" s="2"/>
      <c r="G565" s="2"/>
      <c r="H565" s="12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21"/>
      <c r="B566" s="2"/>
      <c r="C566" s="2"/>
      <c r="D566" s="138"/>
      <c r="E566" s="121"/>
      <c r="F566" s="2"/>
      <c r="G566" s="2"/>
      <c r="H566" s="12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21"/>
      <c r="B567" s="2"/>
      <c r="C567" s="2"/>
      <c r="D567" s="138"/>
      <c r="E567" s="121"/>
      <c r="F567" s="2"/>
      <c r="G567" s="2"/>
      <c r="H567" s="12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21"/>
      <c r="B568" s="2"/>
      <c r="C568" s="2"/>
      <c r="D568" s="138"/>
      <c r="E568" s="121"/>
      <c r="F568" s="2"/>
      <c r="G568" s="2"/>
      <c r="H568" s="12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21"/>
      <c r="B569" s="2"/>
      <c r="C569" s="2"/>
      <c r="D569" s="138"/>
      <c r="E569" s="121"/>
      <c r="F569" s="2"/>
      <c r="G569" s="2"/>
      <c r="H569" s="12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21"/>
      <c r="B570" s="2"/>
      <c r="C570" s="2"/>
      <c r="D570" s="138"/>
      <c r="E570" s="121"/>
      <c r="F570" s="2"/>
      <c r="G570" s="2"/>
      <c r="H570" s="12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21"/>
      <c r="B571" s="2"/>
      <c r="C571" s="2"/>
      <c r="D571" s="138"/>
      <c r="E571" s="121"/>
      <c r="F571" s="2"/>
      <c r="G571" s="2"/>
      <c r="H571" s="12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21"/>
      <c r="B572" s="2"/>
      <c r="C572" s="2"/>
      <c r="D572" s="138"/>
      <c r="E572" s="121"/>
      <c r="F572" s="2"/>
      <c r="G572" s="2"/>
      <c r="H572" s="12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21"/>
      <c r="B573" s="2"/>
      <c r="C573" s="2"/>
      <c r="D573" s="138"/>
      <c r="E573" s="121"/>
      <c r="F573" s="2"/>
      <c r="G573" s="2"/>
      <c r="H573" s="12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21"/>
      <c r="B574" s="2"/>
      <c r="C574" s="2"/>
      <c r="D574" s="138"/>
      <c r="E574" s="121"/>
      <c r="F574" s="2"/>
      <c r="G574" s="2"/>
      <c r="H574" s="12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21"/>
      <c r="B575" s="2"/>
      <c r="C575" s="2"/>
      <c r="D575" s="138"/>
      <c r="E575" s="121"/>
      <c r="F575" s="2"/>
      <c r="G575" s="2"/>
      <c r="H575" s="12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21"/>
      <c r="B576" s="2"/>
      <c r="C576" s="2"/>
      <c r="D576" s="138"/>
      <c r="E576" s="121"/>
      <c r="F576" s="2"/>
      <c r="G576" s="2"/>
      <c r="H576" s="12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21"/>
      <c r="B577" s="2"/>
      <c r="C577" s="2"/>
      <c r="D577" s="138"/>
      <c r="E577" s="121"/>
      <c r="F577" s="2"/>
      <c r="G577" s="2"/>
      <c r="H577" s="12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21"/>
      <c r="B578" s="2"/>
      <c r="C578" s="2"/>
      <c r="D578" s="138"/>
      <c r="E578" s="121"/>
      <c r="F578" s="2"/>
      <c r="G578" s="2"/>
      <c r="H578" s="12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21"/>
      <c r="B579" s="2"/>
      <c r="C579" s="2"/>
      <c r="D579" s="138"/>
      <c r="E579" s="121"/>
      <c r="F579" s="2"/>
      <c r="G579" s="2"/>
      <c r="H579" s="12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21"/>
      <c r="B580" s="2"/>
      <c r="C580" s="2"/>
      <c r="D580" s="138"/>
      <c r="E580" s="121"/>
      <c r="F580" s="2"/>
      <c r="G580" s="2"/>
      <c r="H580" s="12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21"/>
      <c r="B581" s="2"/>
      <c r="C581" s="2"/>
      <c r="D581" s="138"/>
      <c r="E581" s="121"/>
      <c r="F581" s="2"/>
      <c r="G581" s="2"/>
      <c r="H581" s="12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21"/>
      <c r="B582" s="2"/>
      <c r="C582" s="2"/>
      <c r="D582" s="138"/>
      <c r="E582" s="121"/>
      <c r="F582" s="2"/>
      <c r="G582" s="2"/>
      <c r="H582" s="12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21"/>
      <c r="B583" s="2"/>
      <c r="C583" s="2"/>
      <c r="D583" s="138"/>
      <c r="E583" s="121"/>
      <c r="F583" s="2"/>
      <c r="G583" s="2"/>
      <c r="H583" s="12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21"/>
      <c r="B584" s="2"/>
      <c r="C584" s="2"/>
      <c r="D584" s="138"/>
      <c r="E584" s="121"/>
      <c r="F584" s="2"/>
      <c r="G584" s="2"/>
      <c r="H584" s="12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21"/>
      <c r="B585" s="2"/>
      <c r="C585" s="2"/>
      <c r="D585" s="138"/>
      <c r="E585" s="121"/>
      <c r="F585" s="2"/>
      <c r="G585" s="2"/>
      <c r="H585" s="12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21"/>
      <c r="B586" s="2"/>
      <c r="C586" s="2"/>
      <c r="D586" s="138"/>
      <c r="E586" s="121"/>
      <c r="F586" s="2"/>
      <c r="G586" s="2"/>
      <c r="H586" s="12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21"/>
      <c r="B587" s="2"/>
      <c r="C587" s="2"/>
      <c r="D587" s="138"/>
      <c r="E587" s="121"/>
      <c r="F587" s="2"/>
      <c r="G587" s="2"/>
      <c r="H587" s="12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21"/>
      <c r="B588" s="2"/>
      <c r="C588" s="2"/>
      <c r="D588" s="138"/>
      <c r="E588" s="121"/>
      <c r="F588" s="2"/>
      <c r="G588" s="2"/>
      <c r="H588" s="12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21"/>
      <c r="B589" s="2"/>
      <c r="C589" s="2"/>
      <c r="D589" s="138"/>
      <c r="E589" s="121"/>
      <c r="F589" s="2"/>
      <c r="G589" s="2"/>
      <c r="H589" s="12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21"/>
      <c r="B590" s="2"/>
      <c r="C590" s="2"/>
      <c r="D590" s="138"/>
      <c r="E590" s="121"/>
      <c r="F590" s="2"/>
      <c r="G590" s="2"/>
      <c r="H590" s="12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21"/>
      <c r="B591" s="2"/>
      <c r="C591" s="2"/>
      <c r="D591" s="138"/>
      <c r="E591" s="121"/>
      <c r="F591" s="2"/>
      <c r="G591" s="2"/>
      <c r="H591" s="12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21"/>
      <c r="B592" s="2"/>
      <c r="C592" s="2"/>
      <c r="D592" s="138"/>
      <c r="E592" s="121"/>
      <c r="F592" s="2"/>
      <c r="G592" s="2"/>
      <c r="H592" s="12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21"/>
      <c r="B593" s="2"/>
      <c r="C593" s="2"/>
      <c r="D593" s="138"/>
      <c r="E593" s="121"/>
      <c r="F593" s="2"/>
      <c r="G593" s="2"/>
      <c r="H593" s="12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21"/>
      <c r="B594" s="2"/>
      <c r="C594" s="2"/>
      <c r="D594" s="138"/>
      <c r="E594" s="121"/>
      <c r="F594" s="2"/>
      <c r="G594" s="2"/>
      <c r="H594" s="12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21"/>
      <c r="B595" s="2"/>
      <c r="C595" s="2"/>
      <c r="D595" s="138"/>
      <c r="E595" s="121"/>
      <c r="F595" s="2"/>
      <c r="G595" s="2"/>
      <c r="H595" s="12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21"/>
      <c r="B596" s="2"/>
      <c r="C596" s="2"/>
      <c r="D596" s="138"/>
      <c r="E596" s="121"/>
      <c r="F596" s="2"/>
      <c r="G596" s="2"/>
      <c r="H596" s="12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21"/>
      <c r="B597" s="2"/>
      <c r="C597" s="2"/>
      <c r="D597" s="138"/>
      <c r="E597" s="121"/>
      <c r="F597" s="2"/>
      <c r="G597" s="2"/>
      <c r="H597" s="12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21"/>
      <c r="B598" s="2"/>
      <c r="C598" s="2"/>
      <c r="D598" s="138"/>
      <c r="E598" s="121"/>
      <c r="F598" s="2"/>
      <c r="G598" s="2"/>
      <c r="H598" s="12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21"/>
      <c r="B599" s="2"/>
      <c r="C599" s="2"/>
      <c r="D599" s="138"/>
      <c r="E599" s="121"/>
      <c r="F599" s="2"/>
      <c r="G599" s="2"/>
      <c r="H599" s="12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21"/>
      <c r="B600" s="2"/>
      <c r="C600" s="2"/>
      <c r="D600" s="138"/>
      <c r="E600" s="121"/>
      <c r="F600" s="2"/>
      <c r="G600" s="2"/>
      <c r="H600" s="12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21"/>
      <c r="B601" s="2"/>
      <c r="C601" s="2"/>
      <c r="D601" s="138"/>
      <c r="E601" s="121"/>
      <c r="F601" s="2"/>
      <c r="G601" s="2"/>
      <c r="H601" s="12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21"/>
      <c r="B602" s="2"/>
      <c r="C602" s="2"/>
      <c r="D602" s="138"/>
      <c r="E602" s="121"/>
      <c r="F602" s="2"/>
      <c r="G602" s="2"/>
      <c r="H602" s="12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21"/>
      <c r="B603" s="2"/>
      <c r="C603" s="2"/>
      <c r="D603" s="138"/>
      <c r="E603" s="121"/>
      <c r="F603" s="2"/>
      <c r="G603" s="2"/>
      <c r="H603" s="12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21"/>
      <c r="B604" s="2"/>
      <c r="C604" s="2"/>
      <c r="D604" s="138"/>
      <c r="E604" s="121"/>
      <c r="F604" s="2"/>
      <c r="G604" s="2"/>
      <c r="H604" s="12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21"/>
      <c r="B605" s="2"/>
      <c r="C605" s="2"/>
      <c r="D605" s="138"/>
      <c r="E605" s="121"/>
      <c r="F605" s="2"/>
      <c r="G605" s="2"/>
      <c r="H605" s="12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21"/>
      <c r="B606" s="2"/>
      <c r="C606" s="2"/>
      <c r="D606" s="138"/>
      <c r="E606" s="121"/>
      <c r="F606" s="2"/>
      <c r="G606" s="2"/>
      <c r="H606" s="12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21"/>
      <c r="B607" s="2"/>
      <c r="C607" s="2"/>
      <c r="D607" s="138"/>
      <c r="E607" s="121"/>
      <c r="F607" s="2"/>
      <c r="G607" s="2"/>
      <c r="H607" s="12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21"/>
      <c r="B608" s="2"/>
      <c r="C608" s="2"/>
      <c r="D608" s="138"/>
      <c r="E608" s="121"/>
      <c r="F608" s="2"/>
      <c r="G608" s="2"/>
      <c r="H608" s="12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21"/>
      <c r="B609" s="2"/>
      <c r="C609" s="2"/>
      <c r="D609" s="138"/>
      <c r="E609" s="121"/>
      <c r="F609" s="2"/>
      <c r="G609" s="2"/>
      <c r="H609" s="12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21"/>
      <c r="B610" s="2"/>
      <c r="C610" s="2"/>
      <c r="D610" s="138"/>
      <c r="E610" s="121"/>
      <c r="F610" s="2"/>
      <c r="G610" s="2"/>
      <c r="H610" s="12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21"/>
      <c r="B611" s="2"/>
      <c r="C611" s="2"/>
      <c r="D611" s="138"/>
      <c r="E611" s="121"/>
      <c r="F611" s="2"/>
      <c r="G611" s="2"/>
      <c r="H611" s="12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21"/>
      <c r="B612" s="2"/>
      <c r="C612" s="2"/>
      <c r="D612" s="138"/>
      <c r="E612" s="121"/>
      <c r="F612" s="2"/>
      <c r="G612" s="2"/>
      <c r="H612" s="12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21"/>
      <c r="B613" s="2"/>
      <c r="C613" s="2"/>
      <c r="D613" s="138"/>
      <c r="E613" s="121"/>
      <c r="F613" s="2"/>
      <c r="G613" s="2"/>
      <c r="H613" s="12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21"/>
      <c r="B614" s="2"/>
      <c r="C614" s="2"/>
      <c r="D614" s="138"/>
      <c r="E614" s="121"/>
      <c r="F614" s="2"/>
      <c r="G614" s="2"/>
      <c r="H614" s="12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21"/>
      <c r="B615" s="2"/>
      <c r="C615" s="2"/>
      <c r="D615" s="138"/>
      <c r="E615" s="121"/>
      <c r="F615" s="2"/>
      <c r="G615" s="2"/>
      <c r="H615" s="12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21"/>
      <c r="B616" s="2"/>
      <c r="C616" s="2"/>
      <c r="D616" s="138"/>
      <c r="E616" s="121"/>
      <c r="F616" s="2"/>
      <c r="G616" s="2"/>
      <c r="H616" s="12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21"/>
      <c r="B617" s="2"/>
      <c r="C617" s="2"/>
      <c r="D617" s="138"/>
      <c r="E617" s="121"/>
      <c r="F617" s="2"/>
      <c r="G617" s="2"/>
      <c r="H617" s="12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21"/>
      <c r="B618" s="2"/>
      <c r="C618" s="2"/>
      <c r="D618" s="138"/>
      <c r="E618" s="121"/>
      <c r="F618" s="2"/>
      <c r="G618" s="2"/>
      <c r="H618" s="12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21"/>
      <c r="B619" s="2"/>
      <c r="C619" s="2"/>
      <c r="D619" s="138"/>
      <c r="E619" s="121"/>
      <c r="F619" s="2"/>
      <c r="G619" s="2"/>
      <c r="H619" s="12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21"/>
      <c r="B620" s="2"/>
      <c r="C620" s="2"/>
      <c r="D620" s="138"/>
      <c r="E620" s="121"/>
      <c r="F620" s="2"/>
      <c r="G620" s="2"/>
      <c r="H620" s="12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21"/>
      <c r="B621" s="2"/>
      <c r="C621" s="2"/>
      <c r="D621" s="138"/>
      <c r="E621" s="121"/>
      <c r="F621" s="2"/>
      <c r="G621" s="2"/>
      <c r="H621" s="12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21"/>
      <c r="B622" s="2"/>
      <c r="C622" s="2"/>
      <c r="D622" s="138"/>
      <c r="E622" s="121"/>
      <c r="F622" s="2"/>
      <c r="G622" s="2"/>
      <c r="H622" s="12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21"/>
      <c r="B623" s="2"/>
      <c r="C623" s="2"/>
      <c r="D623" s="138"/>
      <c r="E623" s="121"/>
      <c r="F623" s="2"/>
      <c r="G623" s="2"/>
      <c r="H623" s="12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21"/>
      <c r="B624" s="2"/>
      <c r="C624" s="2"/>
      <c r="D624" s="138"/>
      <c r="E624" s="121"/>
      <c r="F624" s="2"/>
      <c r="G624" s="2"/>
      <c r="H624" s="12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21"/>
      <c r="B625" s="2"/>
      <c r="C625" s="2"/>
      <c r="D625" s="138"/>
      <c r="E625" s="121"/>
      <c r="F625" s="2"/>
      <c r="G625" s="2"/>
      <c r="H625" s="12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21"/>
      <c r="B626" s="2"/>
      <c r="C626" s="2"/>
      <c r="D626" s="138"/>
      <c r="E626" s="121"/>
      <c r="F626" s="2"/>
      <c r="G626" s="2"/>
      <c r="H626" s="12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21"/>
      <c r="B627" s="2"/>
      <c r="C627" s="2"/>
      <c r="D627" s="138"/>
      <c r="E627" s="121"/>
      <c r="F627" s="2"/>
      <c r="G627" s="2"/>
      <c r="H627" s="12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21"/>
      <c r="B628" s="2"/>
      <c r="C628" s="2"/>
      <c r="D628" s="138"/>
      <c r="E628" s="121"/>
      <c r="F628" s="2"/>
      <c r="G628" s="2"/>
      <c r="H628" s="12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21"/>
      <c r="B629" s="2"/>
      <c r="C629" s="2"/>
      <c r="D629" s="138"/>
      <c r="E629" s="121"/>
      <c r="F629" s="2"/>
      <c r="G629" s="2"/>
      <c r="H629" s="12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21"/>
      <c r="B630" s="2"/>
      <c r="C630" s="2"/>
      <c r="D630" s="138"/>
      <c r="E630" s="121"/>
      <c r="F630" s="2"/>
      <c r="G630" s="2"/>
      <c r="H630" s="12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21"/>
      <c r="B631" s="2"/>
      <c r="C631" s="2"/>
      <c r="D631" s="138"/>
      <c r="E631" s="121"/>
      <c r="F631" s="2"/>
      <c r="G631" s="2"/>
      <c r="H631" s="12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21"/>
      <c r="B632" s="2"/>
      <c r="C632" s="2"/>
      <c r="D632" s="138"/>
      <c r="E632" s="121"/>
      <c r="F632" s="2"/>
      <c r="G632" s="2"/>
      <c r="H632" s="12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21"/>
      <c r="B633" s="2"/>
      <c r="C633" s="2"/>
      <c r="D633" s="138"/>
      <c r="E633" s="121"/>
      <c r="F633" s="2"/>
      <c r="G633" s="2"/>
      <c r="H633" s="12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21"/>
      <c r="B634" s="2"/>
      <c r="C634" s="2"/>
      <c r="D634" s="138"/>
      <c r="E634" s="121"/>
      <c r="F634" s="2"/>
      <c r="G634" s="2"/>
      <c r="H634" s="12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21"/>
      <c r="B635" s="2"/>
      <c r="C635" s="2"/>
      <c r="D635" s="138"/>
      <c r="E635" s="121"/>
      <c r="F635" s="2"/>
      <c r="G635" s="2"/>
      <c r="H635" s="12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21"/>
      <c r="B636" s="2"/>
      <c r="C636" s="2"/>
      <c r="D636" s="138"/>
      <c r="E636" s="121"/>
      <c r="F636" s="2"/>
      <c r="G636" s="2"/>
      <c r="H636" s="12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21"/>
      <c r="B637" s="2"/>
      <c r="C637" s="2"/>
      <c r="D637" s="138"/>
      <c r="E637" s="121"/>
      <c r="F637" s="2"/>
      <c r="G637" s="2"/>
      <c r="H637" s="12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21"/>
      <c r="B638" s="2"/>
      <c r="C638" s="2"/>
      <c r="D638" s="138"/>
      <c r="E638" s="121"/>
      <c r="F638" s="2"/>
      <c r="G638" s="2"/>
      <c r="H638" s="12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21"/>
      <c r="B639" s="2"/>
      <c r="C639" s="2"/>
      <c r="D639" s="138"/>
      <c r="E639" s="121"/>
      <c r="F639" s="2"/>
      <c r="G639" s="2"/>
      <c r="H639" s="12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21"/>
      <c r="B640" s="2"/>
      <c r="C640" s="2"/>
      <c r="D640" s="138"/>
      <c r="E640" s="121"/>
      <c r="F640" s="2"/>
      <c r="G640" s="2"/>
      <c r="H640" s="12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21"/>
      <c r="B641" s="2"/>
      <c r="C641" s="2"/>
      <c r="D641" s="138"/>
      <c r="E641" s="121"/>
      <c r="F641" s="2"/>
      <c r="G641" s="2"/>
      <c r="H641" s="12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21"/>
      <c r="B642" s="2"/>
      <c r="C642" s="2"/>
      <c r="D642" s="138"/>
      <c r="E642" s="121"/>
      <c r="F642" s="2"/>
      <c r="G642" s="2"/>
      <c r="H642" s="12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21"/>
      <c r="B643" s="2"/>
      <c r="C643" s="2"/>
      <c r="D643" s="138"/>
      <c r="E643" s="121"/>
      <c r="F643" s="2"/>
      <c r="G643" s="2"/>
      <c r="H643" s="12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21"/>
      <c r="B644" s="2"/>
      <c r="C644" s="2"/>
      <c r="D644" s="138"/>
      <c r="E644" s="121"/>
      <c r="F644" s="2"/>
      <c r="G644" s="2"/>
      <c r="H644" s="12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21"/>
      <c r="B645" s="2"/>
      <c r="C645" s="2"/>
      <c r="D645" s="138"/>
      <c r="E645" s="121"/>
      <c r="F645" s="2"/>
      <c r="G645" s="2"/>
      <c r="H645" s="12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21"/>
      <c r="B646" s="2"/>
      <c r="C646" s="2"/>
      <c r="D646" s="138"/>
      <c r="E646" s="121"/>
      <c r="F646" s="2"/>
      <c r="G646" s="2"/>
      <c r="H646" s="12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21"/>
      <c r="B647" s="2"/>
      <c r="C647" s="2"/>
      <c r="D647" s="138"/>
      <c r="E647" s="121"/>
      <c r="F647" s="2"/>
      <c r="G647" s="2"/>
      <c r="H647" s="12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21"/>
      <c r="B648" s="2"/>
      <c r="C648" s="2"/>
      <c r="D648" s="138"/>
      <c r="E648" s="121"/>
      <c r="F648" s="2"/>
      <c r="G648" s="2"/>
      <c r="H648" s="12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21"/>
      <c r="B649" s="2"/>
      <c r="C649" s="2"/>
      <c r="D649" s="138"/>
      <c r="E649" s="121"/>
      <c r="F649" s="2"/>
      <c r="G649" s="2"/>
      <c r="H649" s="12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21"/>
      <c r="B650" s="2"/>
      <c r="C650" s="2"/>
      <c r="D650" s="138"/>
      <c r="E650" s="121"/>
      <c r="F650" s="2"/>
      <c r="G650" s="2"/>
      <c r="H650" s="12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21"/>
      <c r="B651" s="2"/>
      <c r="C651" s="2"/>
      <c r="D651" s="138"/>
      <c r="E651" s="121"/>
      <c r="F651" s="2"/>
      <c r="G651" s="2"/>
      <c r="H651" s="12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21"/>
      <c r="B652" s="2"/>
      <c r="C652" s="2"/>
      <c r="D652" s="138"/>
      <c r="E652" s="121"/>
      <c r="F652" s="2"/>
      <c r="G652" s="2"/>
      <c r="H652" s="12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21"/>
      <c r="B653" s="2"/>
      <c r="C653" s="2"/>
      <c r="D653" s="138"/>
      <c r="E653" s="121"/>
      <c r="F653" s="2"/>
      <c r="G653" s="2"/>
      <c r="H653" s="12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21"/>
      <c r="B654" s="2"/>
      <c r="C654" s="2"/>
      <c r="D654" s="138"/>
      <c r="E654" s="121"/>
      <c r="F654" s="2"/>
      <c r="G654" s="2"/>
      <c r="H654" s="12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21"/>
      <c r="B655" s="2"/>
      <c r="C655" s="2"/>
      <c r="D655" s="138"/>
      <c r="E655" s="121"/>
      <c r="F655" s="2"/>
      <c r="G655" s="2"/>
      <c r="H655" s="12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21"/>
      <c r="B656" s="2"/>
      <c r="C656" s="2"/>
      <c r="D656" s="138"/>
      <c r="E656" s="121"/>
      <c r="F656" s="2"/>
      <c r="G656" s="2"/>
      <c r="H656" s="12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21"/>
      <c r="B657" s="2"/>
      <c r="C657" s="2"/>
      <c r="D657" s="138"/>
      <c r="E657" s="121"/>
      <c r="F657" s="2"/>
      <c r="G657" s="2"/>
      <c r="H657" s="12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21"/>
      <c r="B658" s="2"/>
      <c r="C658" s="2"/>
      <c r="D658" s="138"/>
      <c r="E658" s="121"/>
      <c r="F658" s="2"/>
      <c r="G658" s="2"/>
      <c r="H658" s="12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21"/>
      <c r="B659" s="2"/>
      <c r="C659" s="2"/>
      <c r="D659" s="138"/>
      <c r="E659" s="121"/>
      <c r="F659" s="2"/>
      <c r="G659" s="2"/>
      <c r="H659" s="12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21"/>
      <c r="B660" s="2"/>
      <c r="C660" s="2"/>
      <c r="D660" s="138"/>
      <c r="E660" s="121"/>
      <c r="F660" s="2"/>
      <c r="G660" s="2"/>
      <c r="H660" s="12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21"/>
      <c r="B661" s="2"/>
      <c r="C661" s="2"/>
      <c r="D661" s="138"/>
      <c r="E661" s="121"/>
      <c r="F661" s="2"/>
      <c r="G661" s="2"/>
      <c r="H661" s="12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21"/>
      <c r="B662" s="2"/>
      <c r="C662" s="2"/>
      <c r="D662" s="138"/>
      <c r="E662" s="121"/>
      <c r="F662" s="2"/>
      <c r="G662" s="2"/>
      <c r="H662" s="12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21"/>
      <c r="B663" s="2"/>
      <c r="C663" s="2"/>
      <c r="D663" s="138"/>
      <c r="E663" s="121"/>
      <c r="F663" s="2"/>
      <c r="G663" s="2"/>
      <c r="H663" s="12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21"/>
      <c r="B664" s="2"/>
      <c r="C664" s="2"/>
      <c r="D664" s="138"/>
      <c r="E664" s="121"/>
      <c r="F664" s="2"/>
      <c r="G664" s="2"/>
      <c r="H664" s="12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21"/>
      <c r="B665" s="2"/>
      <c r="C665" s="2"/>
      <c r="D665" s="138"/>
      <c r="E665" s="121"/>
      <c r="F665" s="2"/>
      <c r="G665" s="2"/>
      <c r="H665" s="12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21"/>
      <c r="B666" s="2"/>
      <c r="C666" s="2"/>
      <c r="D666" s="138"/>
      <c r="E666" s="121"/>
      <c r="F666" s="2"/>
      <c r="G666" s="2"/>
      <c r="H666" s="12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21"/>
      <c r="B667" s="2"/>
      <c r="C667" s="2"/>
      <c r="D667" s="138"/>
      <c r="E667" s="121"/>
      <c r="F667" s="2"/>
      <c r="G667" s="2"/>
      <c r="H667" s="12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21"/>
      <c r="B668" s="2"/>
      <c r="C668" s="2"/>
      <c r="D668" s="138"/>
      <c r="E668" s="121"/>
      <c r="F668" s="2"/>
      <c r="G668" s="2"/>
      <c r="H668" s="12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21"/>
      <c r="B669" s="2"/>
      <c r="C669" s="2"/>
      <c r="D669" s="138"/>
      <c r="E669" s="121"/>
      <c r="F669" s="2"/>
      <c r="G669" s="2"/>
      <c r="H669" s="12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21"/>
      <c r="B670" s="2"/>
      <c r="C670" s="2"/>
      <c r="D670" s="138"/>
      <c r="E670" s="121"/>
      <c r="F670" s="2"/>
      <c r="G670" s="2"/>
      <c r="H670" s="12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21"/>
      <c r="B671" s="2"/>
      <c r="C671" s="2"/>
      <c r="D671" s="138"/>
      <c r="E671" s="121"/>
      <c r="F671" s="2"/>
      <c r="G671" s="2"/>
      <c r="H671" s="12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21"/>
      <c r="B672" s="2"/>
      <c r="C672" s="2"/>
      <c r="D672" s="138"/>
      <c r="E672" s="121"/>
      <c r="F672" s="2"/>
      <c r="G672" s="2"/>
      <c r="H672" s="12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21"/>
      <c r="B673" s="2"/>
      <c r="C673" s="2"/>
      <c r="D673" s="138"/>
      <c r="E673" s="121"/>
      <c r="F673" s="2"/>
      <c r="G673" s="2"/>
      <c r="H673" s="12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21"/>
      <c r="B674" s="2"/>
      <c r="C674" s="2"/>
      <c r="D674" s="138"/>
      <c r="E674" s="121"/>
      <c r="F674" s="2"/>
      <c r="G674" s="2"/>
      <c r="H674" s="12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21"/>
      <c r="B675" s="2"/>
      <c r="C675" s="2"/>
      <c r="D675" s="138"/>
      <c r="E675" s="121"/>
      <c r="F675" s="2"/>
      <c r="G675" s="2"/>
      <c r="H675" s="12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21"/>
      <c r="B676" s="2"/>
      <c r="C676" s="2"/>
      <c r="D676" s="138"/>
      <c r="E676" s="121"/>
      <c r="F676" s="2"/>
      <c r="G676" s="2"/>
      <c r="H676" s="12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21"/>
      <c r="B677" s="2"/>
      <c r="C677" s="2"/>
      <c r="D677" s="138"/>
      <c r="E677" s="121"/>
      <c r="F677" s="2"/>
      <c r="G677" s="2"/>
      <c r="H677" s="12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21"/>
      <c r="B678" s="2"/>
      <c r="C678" s="2"/>
      <c r="D678" s="138"/>
      <c r="E678" s="121"/>
      <c r="F678" s="2"/>
      <c r="G678" s="2"/>
      <c r="H678" s="12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21"/>
      <c r="B679" s="2"/>
      <c r="C679" s="2"/>
      <c r="D679" s="138"/>
      <c r="E679" s="121"/>
      <c r="F679" s="2"/>
      <c r="G679" s="2"/>
      <c r="H679" s="12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21"/>
      <c r="B680" s="2"/>
      <c r="C680" s="2"/>
      <c r="D680" s="138"/>
      <c r="E680" s="121"/>
      <c r="F680" s="2"/>
      <c r="G680" s="2"/>
      <c r="H680" s="12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21"/>
      <c r="B681" s="2"/>
      <c r="C681" s="2"/>
      <c r="D681" s="138"/>
      <c r="E681" s="121"/>
      <c r="F681" s="2"/>
      <c r="G681" s="2"/>
      <c r="H681" s="12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21"/>
      <c r="B682" s="2"/>
      <c r="C682" s="2"/>
      <c r="D682" s="138"/>
      <c r="E682" s="121"/>
      <c r="F682" s="2"/>
      <c r="G682" s="2"/>
      <c r="H682" s="12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21"/>
      <c r="B683" s="2"/>
      <c r="C683" s="2"/>
      <c r="D683" s="138"/>
      <c r="E683" s="121"/>
      <c r="F683" s="2"/>
      <c r="G683" s="2"/>
      <c r="H683" s="12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21"/>
      <c r="B684" s="2"/>
      <c r="C684" s="2"/>
      <c r="D684" s="138"/>
      <c r="E684" s="121"/>
      <c r="F684" s="2"/>
      <c r="G684" s="2"/>
      <c r="H684" s="12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21"/>
      <c r="B685" s="2"/>
      <c r="C685" s="2"/>
      <c r="D685" s="138"/>
      <c r="E685" s="121"/>
      <c r="F685" s="2"/>
      <c r="G685" s="2"/>
      <c r="H685" s="12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21"/>
      <c r="B686" s="2"/>
      <c r="C686" s="2"/>
      <c r="D686" s="138"/>
      <c r="E686" s="121"/>
      <c r="F686" s="2"/>
      <c r="G686" s="2"/>
      <c r="H686" s="12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21"/>
      <c r="B687" s="2"/>
      <c r="C687" s="2"/>
      <c r="D687" s="138"/>
      <c r="E687" s="121"/>
      <c r="F687" s="2"/>
      <c r="G687" s="2"/>
      <c r="H687" s="12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21"/>
      <c r="B688" s="2"/>
      <c r="C688" s="2"/>
      <c r="D688" s="138"/>
      <c r="E688" s="121"/>
      <c r="F688" s="2"/>
      <c r="G688" s="2"/>
      <c r="H688" s="12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21"/>
      <c r="B689" s="2"/>
      <c r="C689" s="2"/>
      <c r="D689" s="138"/>
      <c r="E689" s="121"/>
      <c r="F689" s="2"/>
      <c r="G689" s="2"/>
      <c r="H689" s="12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21"/>
      <c r="B690" s="2"/>
      <c r="C690" s="2"/>
      <c r="D690" s="138"/>
      <c r="E690" s="121"/>
      <c r="F690" s="2"/>
      <c r="G690" s="2"/>
      <c r="H690" s="12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21"/>
      <c r="B691" s="2"/>
      <c r="C691" s="2"/>
      <c r="D691" s="138"/>
      <c r="E691" s="121"/>
      <c r="F691" s="2"/>
      <c r="G691" s="2"/>
      <c r="H691" s="12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21"/>
      <c r="B692" s="2"/>
      <c r="C692" s="2"/>
      <c r="D692" s="138"/>
      <c r="E692" s="121"/>
      <c r="F692" s="2"/>
      <c r="G692" s="2"/>
      <c r="H692" s="12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21"/>
      <c r="B693" s="2"/>
      <c r="C693" s="2"/>
      <c r="D693" s="138"/>
      <c r="E693" s="121"/>
      <c r="F693" s="2"/>
      <c r="G693" s="2"/>
      <c r="H693" s="12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21"/>
      <c r="B694" s="2"/>
      <c r="C694" s="2"/>
      <c r="D694" s="138"/>
      <c r="E694" s="121"/>
      <c r="F694" s="2"/>
      <c r="G694" s="2"/>
      <c r="H694" s="12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21"/>
      <c r="B695" s="2"/>
      <c r="C695" s="2"/>
      <c r="D695" s="138"/>
      <c r="E695" s="121"/>
      <c r="F695" s="2"/>
      <c r="G695" s="2"/>
      <c r="H695" s="12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21"/>
      <c r="B696" s="2"/>
      <c r="C696" s="2"/>
      <c r="D696" s="138"/>
      <c r="E696" s="121"/>
      <c r="F696" s="2"/>
      <c r="G696" s="2"/>
      <c r="H696" s="12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21"/>
      <c r="B697" s="2"/>
      <c r="C697" s="2"/>
      <c r="D697" s="138"/>
      <c r="E697" s="121"/>
      <c r="F697" s="2"/>
      <c r="G697" s="2"/>
      <c r="H697" s="12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21"/>
      <c r="B698" s="2"/>
      <c r="C698" s="2"/>
      <c r="D698" s="138"/>
      <c r="E698" s="121"/>
      <c r="F698" s="2"/>
      <c r="G698" s="2"/>
      <c r="H698" s="12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21"/>
      <c r="B699" s="2"/>
      <c r="C699" s="2"/>
      <c r="D699" s="138"/>
      <c r="E699" s="121"/>
      <c r="F699" s="2"/>
      <c r="G699" s="2"/>
      <c r="H699" s="12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21"/>
      <c r="B700" s="2"/>
      <c r="C700" s="2"/>
      <c r="D700" s="138"/>
      <c r="E700" s="121"/>
      <c r="F700" s="2"/>
      <c r="G700" s="2"/>
      <c r="H700" s="12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21"/>
      <c r="B701" s="2"/>
      <c r="C701" s="2"/>
      <c r="D701" s="138"/>
      <c r="E701" s="121"/>
      <c r="F701" s="2"/>
      <c r="G701" s="2"/>
      <c r="H701" s="12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21"/>
      <c r="B702" s="2"/>
      <c r="C702" s="2"/>
      <c r="D702" s="138"/>
      <c r="E702" s="121"/>
      <c r="F702" s="2"/>
      <c r="G702" s="2"/>
      <c r="H702" s="12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21"/>
      <c r="B703" s="2"/>
      <c r="C703" s="2"/>
      <c r="D703" s="138"/>
      <c r="E703" s="121"/>
      <c r="F703" s="2"/>
      <c r="G703" s="2"/>
      <c r="H703" s="12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21"/>
      <c r="B704" s="2"/>
      <c r="C704" s="2"/>
      <c r="D704" s="138"/>
      <c r="E704" s="121"/>
      <c r="F704" s="2"/>
      <c r="G704" s="2"/>
      <c r="H704" s="12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21"/>
      <c r="B705" s="2"/>
      <c r="C705" s="2"/>
      <c r="D705" s="138"/>
      <c r="E705" s="121"/>
      <c r="F705" s="2"/>
      <c r="G705" s="2"/>
      <c r="H705" s="12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21"/>
      <c r="B706" s="2"/>
      <c r="C706" s="2"/>
      <c r="D706" s="138"/>
      <c r="E706" s="121"/>
      <c r="F706" s="2"/>
      <c r="G706" s="2"/>
      <c r="H706" s="12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21"/>
      <c r="B707" s="2"/>
      <c r="C707" s="2"/>
      <c r="D707" s="138"/>
      <c r="E707" s="121"/>
      <c r="F707" s="2"/>
      <c r="G707" s="2"/>
      <c r="H707" s="12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21"/>
      <c r="B708" s="2"/>
      <c r="C708" s="2"/>
      <c r="D708" s="138"/>
      <c r="E708" s="121"/>
      <c r="F708" s="2"/>
      <c r="G708" s="2"/>
      <c r="H708" s="12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21"/>
      <c r="B709" s="2"/>
      <c r="C709" s="2"/>
      <c r="D709" s="138"/>
      <c r="E709" s="121"/>
      <c r="F709" s="2"/>
      <c r="G709" s="2"/>
      <c r="H709" s="12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21"/>
      <c r="B710" s="2"/>
      <c r="C710" s="2"/>
      <c r="D710" s="138"/>
      <c r="E710" s="121"/>
      <c r="F710" s="2"/>
      <c r="G710" s="2"/>
      <c r="H710" s="12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21"/>
      <c r="B711" s="2"/>
      <c r="C711" s="2"/>
      <c r="D711" s="138"/>
      <c r="E711" s="121"/>
      <c r="F711" s="2"/>
      <c r="G711" s="2"/>
      <c r="H711" s="12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21"/>
      <c r="B712" s="2"/>
      <c r="C712" s="2"/>
      <c r="D712" s="138"/>
      <c r="E712" s="121"/>
      <c r="F712" s="2"/>
      <c r="G712" s="2"/>
      <c r="H712" s="12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21"/>
      <c r="B713" s="2"/>
      <c r="C713" s="2"/>
      <c r="D713" s="138"/>
      <c r="E713" s="121"/>
      <c r="F713" s="2"/>
      <c r="G713" s="2"/>
      <c r="H713" s="12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21"/>
      <c r="B714" s="2"/>
      <c r="C714" s="2"/>
      <c r="D714" s="138"/>
      <c r="E714" s="121"/>
      <c r="F714" s="2"/>
      <c r="G714" s="2"/>
      <c r="H714" s="12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21"/>
      <c r="B715" s="2"/>
      <c r="C715" s="2"/>
      <c r="D715" s="138"/>
      <c r="E715" s="121"/>
      <c r="F715" s="2"/>
      <c r="G715" s="2"/>
      <c r="H715" s="12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21"/>
      <c r="B716" s="2"/>
      <c r="C716" s="2"/>
      <c r="D716" s="138"/>
      <c r="E716" s="121"/>
      <c r="F716" s="2"/>
      <c r="G716" s="2"/>
      <c r="H716" s="12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21"/>
      <c r="B717" s="2"/>
      <c r="C717" s="2"/>
      <c r="D717" s="138"/>
      <c r="E717" s="121"/>
      <c r="F717" s="2"/>
      <c r="G717" s="2"/>
      <c r="H717" s="12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21"/>
      <c r="B718" s="2"/>
      <c r="C718" s="2"/>
      <c r="D718" s="138"/>
      <c r="E718" s="121"/>
      <c r="F718" s="2"/>
      <c r="G718" s="2"/>
      <c r="H718" s="12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21"/>
      <c r="B719" s="2"/>
      <c r="C719" s="2"/>
      <c r="D719" s="138"/>
      <c r="E719" s="121"/>
      <c r="F719" s="2"/>
      <c r="G719" s="2"/>
      <c r="H719" s="12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21"/>
      <c r="B720" s="2"/>
      <c r="C720" s="2"/>
      <c r="D720" s="138"/>
      <c r="E720" s="121"/>
      <c r="F720" s="2"/>
      <c r="G720" s="2"/>
      <c r="H720" s="12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21"/>
      <c r="B721" s="2"/>
      <c r="C721" s="2"/>
      <c r="D721" s="138"/>
      <c r="E721" s="121"/>
      <c r="F721" s="2"/>
      <c r="G721" s="2"/>
      <c r="H721" s="12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21"/>
      <c r="B722" s="2"/>
      <c r="C722" s="2"/>
      <c r="D722" s="138"/>
      <c r="E722" s="121"/>
      <c r="F722" s="2"/>
      <c r="G722" s="2"/>
      <c r="H722" s="12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21"/>
      <c r="B723" s="2"/>
      <c r="C723" s="2"/>
      <c r="D723" s="138"/>
      <c r="E723" s="121"/>
      <c r="F723" s="2"/>
      <c r="G723" s="2"/>
      <c r="H723" s="12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21"/>
      <c r="B724" s="2"/>
      <c r="C724" s="2"/>
      <c r="D724" s="138"/>
      <c r="E724" s="121"/>
      <c r="F724" s="2"/>
      <c r="G724" s="2"/>
      <c r="H724" s="12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21"/>
      <c r="B725" s="2"/>
      <c r="C725" s="2"/>
      <c r="D725" s="138"/>
      <c r="E725" s="121"/>
      <c r="F725" s="2"/>
      <c r="G725" s="2"/>
      <c r="H725" s="12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21"/>
      <c r="B726" s="2"/>
      <c r="C726" s="2"/>
      <c r="D726" s="138"/>
      <c r="E726" s="121"/>
      <c r="F726" s="2"/>
      <c r="G726" s="2"/>
      <c r="H726" s="12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21"/>
      <c r="B727" s="2"/>
      <c r="C727" s="2"/>
      <c r="D727" s="138"/>
      <c r="E727" s="121"/>
      <c r="F727" s="2"/>
      <c r="G727" s="2"/>
      <c r="H727" s="12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21"/>
      <c r="B728" s="2"/>
      <c r="C728" s="2"/>
      <c r="D728" s="138"/>
      <c r="E728" s="121"/>
      <c r="F728" s="2"/>
      <c r="G728" s="2"/>
      <c r="H728" s="12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21"/>
      <c r="B729" s="2"/>
      <c r="C729" s="2"/>
      <c r="D729" s="138"/>
      <c r="E729" s="121"/>
      <c r="F729" s="2"/>
      <c r="G729" s="2"/>
      <c r="H729" s="12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21"/>
      <c r="B730" s="2"/>
      <c r="C730" s="2"/>
      <c r="D730" s="138"/>
      <c r="E730" s="121"/>
      <c r="F730" s="2"/>
      <c r="G730" s="2"/>
      <c r="H730" s="12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21"/>
      <c r="B731" s="2"/>
      <c r="C731" s="2"/>
      <c r="D731" s="138"/>
      <c r="E731" s="121"/>
      <c r="F731" s="2"/>
      <c r="G731" s="2"/>
      <c r="H731" s="12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21"/>
      <c r="B732" s="2"/>
      <c r="C732" s="2"/>
      <c r="D732" s="138"/>
      <c r="E732" s="121"/>
      <c r="F732" s="2"/>
      <c r="G732" s="2"/>
      <c r="H732" s="12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21"/>
      <c r="B733" s="2"/>
      <c r="C733" s="2"/>
      <c r="D733" s="138"/>
      <c r="E733" s="121"/>
      <c r="F733" s="2"/>
      <c r="G733" s="2"/>
      <c r="H733" s="12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21"/>
      <c r="B734" s="2"/>
      <c r="C734" s="2"/>
      <c r="D734" s="138"/>
      <c r="E734" s="121"/>
      <c r="F734" s="2"/>
      <c r="G734" s="2"/>
      <c r="H734" s="12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21"/>
      <c r="B735" s="2"/>
      <c r="C735" s="2"/>
      <c r="D735" s="138"/>
      <c r="E735" s="121"/>
      <c r="F735" s="2"/>
      <c r="G735" s="2"/>
      <c r="H735" s="12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21"/>
      <c r="B736" s="2"/>
      <c r="C736" s="2"/>
      <c r="D736" s="138"/>
      <c r="E736" s="121"/>
      <c r="F736" s="2"/>
      <c r="G736" s="2"/>
      <c r="H736" s="12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21"/>
      <c r="B737" s="2"/>
      <c r="C737" s="2"/>
      <c r="D737" s="138"/>
      <c r="E737" s="121"/>
      <c r="F737" s="2"/>
      <c r="G737" s="2"/>
      <c r="H737" s="12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21"/>
      <c r="B738" s="2"/>
      <c r="C738" s="2"/>
      <c r="D738" s="138"/>
      <c r="E738" s="121"/>
      <c r="F738" s="2"/>
      <c r="G738" s="2"/>
      <c r="H738" s="12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21"/>
      <c r="B739" s="2"/>
      <c r="C739" s="2"/>
      <c r="D739" s="138"/>
      <c r="E739" s="121"/>
      <c r="F739" s="2"/>
      <c r="G739" s="2"/>
      <c r="H739" s="12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21"/>
      <c r="B740" s="2"/>
      <c r="C740" s="2"/>
      <c r="D740" s="138"/>
      <c r="E740" s="121"/>
      <c r="F740" s="2"/>
      <c r="G740" s="2"/>
      <c r="H740" s="12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21"/>
      <c r="B741" s="2"/>
      <c r="C741" s="2"/>
      <c r="D741" s="138"/>
      <c r="E741" s="121"/>
      <c r="F741" s="2"/>
      <c r="G741" s="2"/>
      <c r="H741" s="12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21"/>
      <c r="B742" s="2"/>
      <c r="C742" s="2"/>
      <c r="D742" s="138"/>
      <c r="E742" s="121"/>
      <c r="F742" s="2"/>
      <c r="G742" s="2"/>
      <c r="H742" s="12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21"/>
      <c r="B743" s="2"/>
      <c r="C743" s="2"/>
      <c r="D743" s="138"/>
      <c r="E743" s="121"/>
      <c r="F743" s="2"/>
      <c r="G743" s="2"/>
      <c r="H743" s="12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21"/>
      <c r="B744" s="2"/>
      <c r="C744" s="2"/>
      <c r="D744" s="138"/>
      <c r="E744" s="121"/>
      <c r="F744" s="2"/>
      <c r="G744" s="2"/>
      <c r="H744" s="12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21"/>
      <c r="B745" s="2"/>
      <c r="C745" s="2"/>
      <c r="D745" s="138"/>
      <c r="E745" s="121"/>
      <c r="F745" s="2"/>
      <c r="G745" s="2"/>
      <c r="H745" s="12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21"/>
      <c r="B746" s="2"/>
      <c r="C746" s="2"/>
      <c r="D746" s="138"/>
      <c r="E746" s="121"/>
      <c r="F746" s="2"/>
      <c r="G746" s="2"/>
      <c r="H746" s="12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21"/>
      <c r="B747" s="2"/>
      <c r="C747" s="2"/>
      <c r="D747" s="138"/>
      <c r="E747" s="121"/>
      <c r="F747" s="2"/>
      <c r="G747" s="2"/>
      <c r="H747" s="12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21"/>
      <c r="B748" s="2"/>
      <c r="C748" s="2"/>
      <c r="D748" s="138"/>
      <c r="E748" s="121"/>
      <c r="F748" s="2"/>
      <c r="G748" s="2"/>
      <c r="H748" s="12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21"/>
      <c r="B749" s="2"/>
      <c r="C749" s="2"/>
      <c r="D749" s="138"/>
      <c r="E749" s="121"/>
      <c r="F749" s="2"/>
      <c r="G749" s="2"/>
      <c r="H749" s="12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21"/>
      <c r="B750" s="2"/>
      <c r="C750" s="2"/>
      <c r="D750" s="138"/>
      <c r="E750" s="121"/>
      <c r="F750" s="2"/>
      <c r="G750" s="2"/>
      <c r="H750" s="12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21"/>
      <c r="B751" s="2"/>
      <c r="C751" s="2"/>
      <c r="D751" s="138"/>
      <c r="E751" s="121"/>
      <c r="F751" s="2"/>
      <c r="G751" s="2"/>
      <c r="H751" s="12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21"/>
      <c r="B752" s="2"/>
      <c r="C752" s="2"/>
      <c r="D752" s="138"/>
      <c r="E752" s="121"/>
      <c r="F752" s="2"/>
      <c r="G752" s="2"/>
      <c r="H752" s="12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21"/>
      <c r="B753" s="2"/>
      <c r="C753" s="2"/>
      <c r="D753" s="138"/>
      <c r="E753" s="121"/>
      <c r="F753" s="2"/>
      <c r="G753" s="2"/>
      <c r="H753" s="12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21"/>
      <c r="B754" s="2"/>
      <c r="C754" s="2"/>
      <c r="D754" s="138"/>
      <c r="E754" s="121"/>
      <c r="F754" s="2"/>
      <c r="G754" s="2"/>
      <c r="H754" s="12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21"/>
      <c r="B755" s="2"/>
      <c r="C755" s="2"/>
      <c r="D755" s="138"/>
      <c r="E755" s="121"/>
      <c r="F755" s="2"/>
      <c r="G755" s="2"/>
      <c r="H755" s="12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21"/>
      <c r="B756" s="2"/>
      <c r="C756" s="2"/>
      <c r="D756" s="138"/>
      <c r="E756" s="121"/>
      <c r="F756" s="2"/>
      <c r="G756" s="2"/>
      <c r="H756" s="12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21"/>
      <c r="B757" s="2"/>
      <c r="C757" s="2"/>
      <c r="D757" s="138"/>
      <c r="E757" s="121"/>
      <c r="F757" s="2"/>
      <c r="G757" s="2"/>
      <c r="H757" s="12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21"/>
      <c r="B758" s="2"/>
      <c r="C758" s="2"/>
      <c r="D758" s="138"/>
      <c r="E758" s="121"/>
      <c r="F758" s="2"/>
      <c r="G758" s="2"/>
      <c r="H758" s="12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21"/>
      <c r="B759" s="2"/>
      <c r="C759" s="2"/>
      <c r="D759" s="138"/>
      <c r="E759" s="121"/>
      <c r="F759" s="2"/>
      <c r="G759" s="2"/>
      <c r="H759" s="12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21"/>
      <c r="B760" s="2"/>
      <c r="C760" s="2"/>
      <c r="D760" s="138"/>
      <c r="E760" s="121"/>
      <c r="F760" s="2"/>
      <c r="G760" s="2"/>
      <c r="H760" s="12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21"/>
      <c r="B761" s="2"/>
      <c r="C761" s="2"/>
      <c r="D761" s="138"/>
      <c r="E761" s="121"/>
      <c r="F761" s="2"/>
      <c r="G761" s="2"/>
      <c r="H761" s="12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21"/>
      <c r="B762" s="2"/>
      <c r="C762" s="2"/>
      <c r="D762" s="138"/>
      <c r="E762" s="121"/>
      <c r="F762" s="2"/>
      <c r="G762" s="2"/>
      <c r="H762" s="12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21"/>
      <c r="B763" s="2"/>
      <c r="C763" s="2"/>
      <c r="D763" s="138"/>
      <c r="E763" s="121"/>
      <c r="F763" s="2"/>
      <c r="G763" s="2"/>
      <c r="H763" s="12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21"/>
      <c r="B764" s="2"/>
      <c r="C764" s="2"/>
      <c r="D764" s="138"/>
      <c r="E764" s="121"/>
      <c r="F764" s="2"/>
      <c r="G764" s="2"/>
      <c r="H764" s="12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21"/>
      <c r="B765" s="2"/>
      <c r="C765" s="2"/>
      <c r="D765" s="138"/>
      <c r="E765" s="121"/>
      <c r="F765" s="2"/>
      <c r="G765" s="2"/>
      <c r="H765" s="12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21"/>
      <c r="B766" s="2"/>
      <c r="C766" s="2"/>
      <c r="D766" s="138"/>
      <c r="E766" s="121"/>
      <c r="F766" s="2"/>
      <c r="G766" s="2"/>
      <c r="H766" s="12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21"/>
      <c r="B767" s="2"/>
      <c r="C767" s="2"/>
      <c r="D767" s="138"/>
      <c r="E767" s="121"/>
      <c r="F767" s="2"/>
      <c r="G767" s="2"/>
      <c r="H767" s="12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21"/>
      <c r="B768" s="2"/>
      <c r="C768" s="2"/>
      <c r="D768" s="138"/>
      <c r="E768" s="121"/>
      <c r="F768" s="2"/>
      <c r="G768" s="2"/>
      <c r="H768" s="12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21"/>
      <c r="B769" s="2"/>
      <c r="C769" s="2"/>
      <c r="D769" s="138"/>
      <c r="E769" s="121"/>
      <c r="F769" s="2"/>
      <c r="G769" s="2"/>
      <c r="H769" s="12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21"/>
      <c r="B770" s="2"/>
      <c r="C770" s="2"/>
      <c r="D770" s="138"/>
      <c r="E770" s="121"/>
      <c r="F770" s="2"/>
      <c r="G770" s="2"/>
      <c r="H770" s="12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21"/>
      <c r="B771" s="2"/>
      <c r="C771" s="2"/>
      <c r="D771" s="138"/>
      <c r="E771" s="121"/>
      <c r="F771" s="2"/>
      <c r="G771" s="2"/>
      <c r="H771" s="12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21"/>
      <c r="B772" s="2"/>
      <c r="C772" s="2"/>
      <c r="D772" s="138"/>
      <c r="E772" s="121"/>
      <c r="F772" s="2"/>
      <c r="G772" s="2"/>
      <c r="H772" s="12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21"/>
      <c r="B773" s="2"/>
      <c r="C773" s="2"/>
      <c r="D773" s="138"/>
      <c r="E773" s="121"/>
      <c r="F773" s="2"/>
      <c r="G773" s="2"/>
      <c r="H773" s="12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21"/>
      <c r="B774" s="2"/>
      <c r="C774" s="2"/>
      <c r="D774" s="138"/>
      <c r="E774" s="121"/>
      <c r="F774" s="2"/>
      <c r="G774" s="2"/>
      <c r="H774" s="12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21"/>
      <c r="B775" s="2"/>
      <c r="C775" s="2"/>
      <c r="D775" s="138"/>
      <c r="E775" s="121"/>
      <c r="F775" s="2"/>
      <c r="G775" s="2"/>
      <c r="H775" s="12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21"/>
      <c r="B776" s="2"/>
      <c r="C776" s="2"/>
      <c r="D776" s="138"/>
      <c r="E776" s="121"/>
      <c r="F776" s="2"/>
      <c r="G776" s="2"/>
      <c r="H776" s="12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21"/>
      <c r="B777" s="2"/>
      <c r="C777" s="2"/>
      <c r="D777" s="138"/>
      <c r="E777" s="121"/>
      <c r="F777" s="2"/>
      <c r="G777" s="2"/>
      <c r="H777" s="12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21"/>
      <c r="B778" s="2"/>
      <c r="C778" s="2"/>
      <c r="D778" s="138"/>
      <c r="E778" s="121"/>
      <c r="F778" s="2"/>
      <c r="G778" s="2"/>
      <c r="H778" s="12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21"/>
      <c r="B779" s="2"/>
      <c r="C779" s="2"/>
      <c r="D779" s="138"/>
      <c r="E779" s="121"/>
      <c r="F779" s="2"/>
      <c r="G779" s="2"/>
      <c r="H779" s="12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21"/>
      <c r="B780" s="2"/>
      <c r="C780" s="2"/>
      <c r="D780" s="138"/>
      <c r="E780" s="121"/>
      <c r="F780" s="2"/>
      <c r="G780" s="2"/>
      <c r="H780" s="12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21"/>
      <c r="B781" s="2"/>
      <c r="C781" s="2"/>
      <c r="D781" s="138"/>
      <c r="E781" s="121"/>
      <c r="F781" s="2"/>
      <c r="G781" s="2"/>
      <c r="H781" s="12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21"/>
      <c r="B782" s="2"/>
      <c r="C782" s="2"/>
      <c r="D782" s="138"/>
      <c r="E782" s="121"/>
      <c r="F782" s="2"/>
      <c r="G782" s="2"/>
      <c r="H782" s="12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21"/>
      <c r="B783" s="2"/>
      <c r="C783" s="2"/>
      <c r="D783" s="138"/>
      <c r="E783" s="121"/>
      <c r="F783" s="2"/>
      <c r="G783" s="2"/>
      <c r="H783" s="12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21"/>
      <c r="B784" s="2"/>
      <c r="C784" s="2"/>
      <c r="D784" s="138"/>
      <c r="E784" s="121"/>
      <c r="F784" s="2"/>
      <c r="G784" s="2"/>
      <c r="H784" s="12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21"/>
      <c r="B785" s="2"/>
      <c r="C785" s="2"/>
      <c r="D785" s="138"/>
      <c r="E785" s="121"/>
      <c r="F785" s="2"/>
      <c r="G785" s="2"/>
      <c r="H785" s="12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21"/>
      <c r="B786" s="2"/>
      <c r="C786" s="2"/>
      <c r="D786" s="138"/>
      <c r="E786" s="121"/>
      <c r="F786" s="2"/>
      <c r="G786" s="2"/>
      <c r="H786" s="12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21"/>
      <c r="B787" s="2"/>
      <c r="C787" s="2"/>
      <c r="D787" s="138"/>
      <c r="E787" s="121"/>
      <c r="F787" s="2"/>
      <c r="G787" s="2"/>
      <c r="H787" s="12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21"/>
      <c r="B788" s="2"/>
      <c r="C788" s="2"/>
      <c r="D788" s="138"/>
      <c r="E788" s="121"/>
      <c r="F788" s="2"/>
      <c r="G788" s="2"/>
      <c r="H788" s="12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21"/>
      <c r="B789" s="2"/>
      <c r="C789" s="2"/>
      <c r="D789" s="138"/>
      <c r="E789" s="121"/>
      <c r="F789" s="2"/>
      <c r="G789" s="2"/>
      <c r="H789" s="12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21"/>
      <c r="B790" s="2"/>
      <c r="C790" s="2"/>
      <c r="D790" s="138"/>
      <c r="E790" s="121"/>
      <c r="F790" s="2"/>
      <c r="G790" s="2"/>
      <c r="H790" s="12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21"/>
      <c r="B791" s="2"/>
      <c r="C791" s="2"/>
      <c r="D791" s="138"/>
      <c r="E791" s="121"/>
      <c r="F791" s="2"/>
      <c r="G791" s="2"/>
      <c r="H791" s="12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21"/>
      <c r="B792" s="2"/>
      <c r="C792" s="2"/>
      <c r="D792" s="138"/>
      <c r="E792" s="121"/>
      <c r="F792" s="2"/>
      <c r="G792" s="2"/>
      <c r="H792" s="12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21"/>
      <c r="B793" s="2"/>
      <c r="C793" s="2"/>
      <c r="D793" s="138"/>
      <c r="E793" s="121"/>
      <c r="F793" s="2"/>
      <c r="G793" s="2"/>
      <c r="H793" s="12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21"/>
      <c r="B794" s="2"/>
      <c r="C794" s="2"/>
      <c r="D794" s="138"/>
      <c r="E794" s="121"/>
      <c r="F794" s="2"/>
      <c r="G794" s="2"/>
      <c r="H794" s="12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21"/>
      <c r="B795" s="2"/>
      <c r="C795" s="2"/>
      <c r="D795" s="138"/>
      <c r="E795" s="121"/>
      <c r="F795" s="2"/>
      <c r="G795" s="2"/>
      <c r="H795" s="12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21"/>
      <c r="B796" s="2"/>
      <c r="C796" s="2"/>
      <c r="D796" s="138"/>
      <c r="E796" s="121"/>
      <c r="F796" s="2"/>
      <c r="G796" s="2"/>
      <c r="H796" s="12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21"/>
      <c r="B797" s="2"/>
      <c r="C797" s="2"/>
      <c r="D797" s="138"/>
      <c r="E797" s="121"/>
      <c r="F797" s="2"/>
      <c r="G797" s="2"/>
      <c r="H797" s="12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21"/>
      <c r="B798" s="2"/>
      <c r="C798" s="2"/>
      <c r="D798" s="138"/>
      <c r="E798" s="121"/>
      <c r="F798" s="2"/>
      <c r="G798" s="2"/>
      <c r="H798" s="12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21"/>
      <c r="B799" s="2"/>
      <c r="C799" s="2"/>
      <c r="D799" s="138"/>
      <c r="E799" s="121"/>
      <c r="F799" s="2"/>
      <c r="G799" s="2"/>
      <c r="H799" s="12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21"/>
      <c r="B800" s="2"/>
      <c r="C800" s="2"/>
      <c r="D800" s="138"/>
      <c r="E800" s="121"/>
      <c r="F800" s="2"/>
      <c r="G800" s="2"/>
      <c r="H800" s="12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21"/>
      <c r="B801" s="2"/>
      <c r="C801" s="2"/>
      <c r="D801" s="138"/>
      <c r="E801" s="121"/>
      <c r="F801" s="2"/>
      <c r="G801" s="2"/>
      <c r="H801" s="12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21"/>
      <c r="B802" s="2"/>
      <c r="C802" s="2"/>
      <c r="D802" s="138"/>
      <c r="E802" s="121"/>
      <c r="F802" s="2"/>
      <c r="G802" s="2"/>
      <c r="H802" s="12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21"/>
      <c r="B803" s="2"/>
      <c r="C803" s="2"/>
      <c r="D803" s="138"/>
      <c r="E803" s="121"/>
      <c r="F803" s="2"/>
      <c r="G803" s="2"/>
      <c r="H803" s="12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21"/>
      <c r="B804" s="2"/>
      <c r="C804" s="2"/>
      <c r="D804" s="138"/>
      <c r="E804" s="121"/>
      <c r="F804" s="2"/>
      <c r="G804" s="2"/>
      <c r="H804" s="12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21"/>
      <c r="B805" s="2"/>
      <c r="C805" s="2"/>
      <c r="D805" s="138"/>
      <c r="E805" s="121"/>
      <c r="F805" s="2"/>
      <c r="G805" s="2"/>
      <c r="H805" s="12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21"/>
      <c r="B806" s="2"/>
      <c r="C806" s="2"/>
      <c r="D806" s="138"/>
      <c r="E806" s="121"/>
      <c r="F806" s="2"/>
      <c r="G806" s="2"/>
      <c r="H806" s="12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21"/>
      <c r="B807" s="2"/>
      <c r="C807" s="2"/>
      <c r="D807" s="138"/>
      <c r="E807" s="121"/>
      <c r="F807" s="2"/>
      <c r="G807" s="2"/>
      <c r="H807" s="12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21"/>
      <c r="B808" s="2"/>
      <c r="C808" s="2"/>
      <c r="D808" s="138"/>
      <c r="E808" s="121"/>
      <c r="F808" s="2"/>
      <c r="G808" s="2"/>
      <c r="H808" s="12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21"/>
      <c r="B809" s="2"/>
      <c r="C809" s="2"/>
      <c r="D809" s="138"/>
      <c r="E809" s="121"/>
      <c r="F809" s="2"/>
      <c r="G809" s="2"/>
      <c r="H809" s="12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21"/>
      <c r="B810" s="2"/>
      <c r="C810" s="2"/>
      <c r="D810" s="138"/>
      <c r="E810" s="121"/>
      <c r="F810" s="2"/>
      <c r="G810" s="2"/>
      <c r="H810" s="12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21"/>
      <c r="B811" s="2"/>
      <c r="C811" s="2"/>
      <c r="D811" s="138"/>
      <c r="E811" s="121"/>
      <c r="F811" s="2"/>
      <c r="G811" s="2"/>
      <c r="H811" s="12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21"/>
      <c r="B812" s="2"/>
      <c r="C812" s="2"/>
      <c r="D812" s="138"/>
      <c r="E812" s="121"/>
      <c r="F812" s="2"/>
      <c r="G812" s="2"/>
      <c r="H812" s="12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21"/>
      <c r="B813" s="2"/>
      <c r="C813" s="2"/>
      <c r="D813" s="138"/>
      <c r="E813" s="121"/>
      <c r="F813" s="2"/>
      <c r="G813" s="2"/>
      <c r="H813" s="12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21"/>
      <c r="B814" s="2"/>
      <c r="C814" s="2"/>
      <c r="D814" s="138"/>
      <c r="E814" s="121"/>
      <c r="F814" s="2"/>
      <c r="G814" s="2"/>
      <c r="H814" s="12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21"/>
      <c r="B815" s="2"/>
      <c r="C815" s="2"/>
      <c r="D815" s="138"/>
      <c r="E815" s="121"/>
      <c r="F815" s="2"/>
      <c r="G815" s="2"/>
      <c r="H815" s="12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21"/>
      <c r="B816" s="2"/>
      <c r="C816" s="2"/>
      <c r="D816" s="138"/>
      <c r="E816" s="121"/>
      <c r="F816" s="2"/>
      <c r="G816" s="2"/>
      <c r="H816" s="12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21"/>
      <c r="B817" s="2"/>
      <c r="C817" s="2"/>
      <c r="D817" s="138"/>
      <c r="E817" s="121"/>
      <c r="F817" s="2"/>
      <c r="G817" s="2"/>
      <c r="H817" s="12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21"/>
      <c r="B818" s="2"/>
      <c r="C818" s="2"/>
      <c r="D818" s="138"/>
      <c r="E818" s="121"/>
      <c r="F818" s="2"/>
      <c r="G818" s="2"/>
      <c r="H818" s="12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21"/>
      <c r="B819" s="2"/>
      <c r="C819" s="2"/>
      <c r="D819" s="138"/>
      <c r="E819" s="121"/>
      <c r="F819" s="2"/>
      <c r="G819" s="2"/>
      <c r="H819" s="12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21"/>
      <c r="B820" s="2"/>
      <c r="C820" s="2"/>
      <c r="D820" s="138"/>
      <c r="E820" s="121"/>
      <c r="F820" s="2"/>
      <c r="G820" s="2"/>
      <c r="H820" s="12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21"/>
      <c r="B821" s="2"/>
      <c r="C821" s="2"/>
      <c r="D821" s="138"/>
      <c r="E821" s="121"/>
      <c r="F821" s="2"/>
      <c r="G821" s="2"/>
      <c r="H821" s="12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21"/>
      <c r="B822" s="2"/>
      <c r="C822" s="2"/>
      <c r="D822" s="138"/>
      <c r="E822" s="121"/>
      <c r="F822" s="2"/>
      <c r="G822" s="2"/>
      <c r="H822" s="12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21"/>
      <c r="B823" s="2"/>
      <c r="C823" s="2"/>
      <c r="D823" s="138"/>
      <c r="E823" s="121"/>
      <c r="F823" s="2"/>
      <c r="G823" s="2"/>
      <c r="H823" s="12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21"/>
      <c r="B824" s="2"/>
      <c r="C824" s="2"/>
      <c r="D824" s="138"/>
      <c r="E824" s="121"/>
      <c r="F824" s="2"/>
      <c r="G824" s="2"/>
      <c r="H824" s="12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21"/>
      <c r="B825" s="2"/>
      <c r="C825" s="2"/>
      <c r="D825" s="138"/>
      <c r="E825" s="121"/>
      <c r="F825" s="2"/>
      <c r="G825" s="2"/>
      <c r="H825" s="12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21"/>
      <c r="B826" s="2"/>
      <c r="C826" s="2"/>
      <c r="D826" s="138"/>
      <c r="E826" s="121"/>
      <c r="F826" s="2"/>
      <c r="G826" s="2"/>
      <c r="H826" s="12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21"/>
      <c r="B827" s="2"/>
      <c r="C827" s="2"/>
      <c r="D827" s="138"/>
      <c r="E827" s="121"/>
      <c r="F827" s="2"/>
      <c r="G827" s="2"/>
      <c r="H827" s="12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21"/>
      <c r="B828" s="2"/>
      <c r="C828" s="2"/>
      <c r="D828" s="138"/>
      <c r="E828" s="121"/>
      <c r="F828" s="2"/>
      <c r="G828" s="2"/>
      <c r="H828" s="12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21"/>
      <c r="B829" s="2"/>
      <c r="C829" s="2"/>
      <c r="D829" s="138"/>
      <c r="E829" s="121"/>
      <c r="F829" s="2"/>
      <c r="G829" s="2"/>
      <c r="H829" s="12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21"/>
      <c r="B830" s="2"/>
      <c r="C830" s="2"/>
      <c r="D830" s="138"/>
      <c r="E830" s="121"/>
      <c r="F830" s="2"/>
      <c r="G830" s="2"/>
      <c r="H830" s="12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21"/>
      <c r="B831" s="2"/>
      <c r="C831" s="2"/>
      <c r="D831" s="138"/>
      <c r="E831" s="121"/>
      <c r="F831" s="2"/>
      <c r="G831" s="2"/>
      <c r="H831" s="12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21"/>
      <c r="B832" s="2"/>
      <c r="C832" s="2"/>
      <c r="D832" s="138"/>
      <c r="E832" s="121"/>
      <c r="F832" s="2"/>
      <c r="G832" s="2"/>
      <c r="H832" s="12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21"/>
      <c r="B833" s="2"/>
      <c r="C833" s="2"/>
      <c r="D833" s="138"/>
      <c r="E833" s="121"/>
      <c r="F833" s="2"/>
      <c r="G833" s="2"/>
      <c r="H833" s="12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21"/>
      <c r="B834" s="2"/>
      <c r="C834" s="2"/>
      <c r="D834" s="138"/>
      <c r="E834" s="121"/>
      <c r="F834" s="2"/>
      <c r="G834" s="2"/>
      <c r="H834" s="12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21"/>
      <c r="B835" s="2"/>
      <c r="C835" s="2"/>
      <c r="D835" s="138"/>
      <c r="E835" s="121"/>
      <c r="F835" s="2"/>
      <c r="G835" s="2"/>
      <c r="H835" s="12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21"/>
      <c r="B836" s="2"/>
      <c r="C836" s="2"/>
      <c r="D836" s="138"/>
      <c r="E836" s="121"/>
      <c r="F836" s="2"/>
      <c r="G836" s="2"/>
      <c r="H836" s="12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21"/>
      <c r="B837" s="2"/>
      <c r="C837" s="2"/>
      <c r="D837" s="138"/>
      <c r="E837" s="121"/>
      <c r="F837" s="2"/>
      <c r="G837" s="2"/>
      <c r="H837" s="12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21"/>
      <c r="B838" s="2"/>
      <c r="C838" s="2"/>
      <c r="D838" s="138"/>
      <c r="E838" s="121"/>
      <c r="F838" s="2"/>
      <c r="G838" s="2"/>
      <c r="H838" s="12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21"/>
      <c r="B839" s="2"/>
      <c r="C839" s="2"/>
      <c r="D839" s="138"/>
      <c r="E839" s="121"/>
      <c r="F839" s="2"/>
      <c r="G839" s="2"/>
      <c r="H839" s="12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21"/>
      <c r="B840" s="2"/>
      <c r="C840" s="2"/>
      <c r="D840" s="138"/>
      <c r="E840" s="121"/>
      <c r="F840" s="2"/>
      <c r="G840" s="2"/>
      <c r="H840" s="12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21"/>
      <c r="B841" s="2"/>
      <c r="C841" s="2"/>
      <c r="D841" s="138"/>
      <c r="E841" s="121"/>
      <c r="F841" s="2"/>
      <c r="G841" s="2"/>
      <c r="H841" s="12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21"/>
      <c r="B842" s="2"/>
      <c r="C842" s="2"/>
      <c r="D842" s="138"/>
      <c r="E842" s="121"/>
      <c r="F842" s="2"/>
      <c r="G842" s="2"/>
      <c r="H842" s="12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21"/>
      <c r="B843" s="2"/>
      <c r="C843" s="2"/>
      <c r="D843" s="138"/>
      <c r="E843" s="121"/>
      <c r="F843" s="2"/>
      <c r="G843" s="2"/>
      <c r="H843" s="12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21"/>
      <c r="B844" s="2"/>
      <c r="C844" s="2"/>
      <c r="D844" s="138"/>
      <c r="E844" s="121"/>
      <c r="F844" s="2"/>
      <c r="G844" s="2"/>
      <c r="H844" s="12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21"/>
      <c r="B845" s="2"/>
      <c r="C845" s="2"/>
      <c r="D845" s="138"/>
      <c r="E845" s="121"/>
      <c r="F845" s="2"/>
      <c r="G845" s="2"/>
      <c r="H845" s="12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21"/>
      <c r="B846" s="2"/>
      <c r="C846" s="2"/>
      <c r="D846" s="138"/>
      <c r="E846" s="121"/>
      <c r="F846" s="2"/>
      <c r="G846" s="2"/>
      <c r="H846" s="12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21"/>
      <c r="B847" s="2"/>
      <c r="C847" s="2"/>
      <c r="D847" s="138"/>
      <c r="E847" s="121"/>
      <c r="F847" s="2"/>
      <c r="G847" s="2"/>
      <c r="H847" s="12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21"/>
      <c r="B848" s="2"/>
      <c r="C848" s="2"/>
      <c r="D848" s="138"/>
      <c r="E848" s="121"/>
      <c r="F848" s="2"/>
      <c r="G848" s="2"/>
      <c r="H848" s="12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21"/>
      <c r="B849" s="2"/>
      <c r="C849" s="2"/>
      <c r="D849" s="138"/>
      <c r="E849" s="121"/>
      <c r="F849" s="2"/>
      <c r="G849" s="2"/>
      <c r="H849" s="12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21"/>
      <c r="B850" s="2"/>
      <c r="C850" s="2"/>
      <c r="D850" s="138"/>
      <c r="E850" s="121"/>
      <c r="F850" s="2"/>
      <c r="G850" s="2"/>
      <c r="H850" s="12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21"/>
      <c r="B851" s="2"/>
      <c r="C851" s="2"/>
      <c r="D851" s="138"/>
      <c r="E851" s="121"/>
      <c r="F851" s="2"/>
      <c r="G851" s="2"/>
      <c r="H851" s="12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21"/>
      <c r="B852" s="2"/>
      <c r="C852" s="2"/>
      <c r="D852" s="138"/>
      <c r="E852" s="121"/>
      <c r="F852" s="2"/>
      <c r="G852" s="2"/>
      <c r="H852" s="12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21"/>
      <c r="B853" s="2"/>
      <c r="C853" s="2"/>
      <c r="D853" s="138"/>
      <c r="E853" s="121"/>
      <c r="F853" s="2"/>
      <c r="G853" s="2"/>
      <c r="H853" s="12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21"/>
      <c r="B854" s="2"/>
      <c r="C854" s="2"/>
      <c r="D854" s="138"/>
      <c r="E854" s="121"/>
      <c r="F854" s="2"/>
      <c r="G854" s="2"/>
      <c r="H854" s="12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21"/>
      <c r="B855" s="2"/>
      <c r="C855" s="2"/>
      <c r="D855" s="138"/>
      <c r="E855" s="121"/>
      <c r="F855" s="2"/>
      <c r="G855" s="2"/>
      <c r="H855" s="12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21"/>
      <c r="B856" s="2"/>
      <c r="C856" s="2"/>
      <c r="D856" s="138"/>
      <c r="E856" s="121"/>
      <c r="F856" s="2"/>
      <c r="G856" s="2"/>
      <c r="H856" s="12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21"/>
      <c r="B857" s="2"/>
      <c r="C857" s="2"/>
      <c r="D857" s="138"/>
      <c r="E857" s="121"/>
      <c r="F857" s="2"/>
      <c r="G857" s="2"/>
      <c r="H857" s="12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21"/>
      <c r="B858" s="2"/>
      <c r="C858" s="2"/>
      <c r="D858" s="138"/>
      <c r="E858" s="121"/>
      <c r="F858" s="2"/>
      <c r="G858" s="2"/>
      <c r="H858" s="12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21"/>
      <c r="B859" s="2"/>
      <c r="C859" s="2"/>
      <c r="D859" s="138"/>
      <c r="E859" s="121"/>
      <c r="F859" s="2"/>
      <c r="G859" s="2"/>
      <c r="H859" s="12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21"/>
      <c r="B860" s="2"/>
      <c r="C860" s="2"/>
      <c r="D860" s="138"/>
      <c r="E860" s="121"/>
      <c r="F860" s="2"/>
      <c r="G860" s="2"/>
      <c r="H860" s="12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21"/>
      <c r="B861" s="2"/>
      <c r="C861" s="2"/>
      <c r="D861" s="138"/>
      <c r="E861" s="121"/>
      <c r="F861" s="2"/>
      <c r="G861" s="2"/>
      <c r="H861" s="12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21"/>
      <c r="B862" s="2"/>
      <c r="C862" s="2"/>
      <c r="D862" s="138"/>
      <c r="E862" s="121"/>
      <c r="F862" s="2"/>
      <c r="G862" s="2"/>
      <c r="H862" s="12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21"/>
      <c r="B863" s="2"/>
      <c r="C863" s="2"/>
      <c r="D863" s="138"/>
      <c r="E863" s="121"/>
      <c r="F863" s="2"/>
      <c r="G863" s="2"/>
      <c r="H863" s="12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21"/>
      <c r="B864" s="2"/>
      <c r="C864" s="2"/>
      <c r="D864" s="138"/>
      <c r="E864" s="121"/>
      <c r="F864" s="2"/>
      <c r="G864" s="2"/>
      <c r="H864" s="12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21"/>
      <c r="B865" s="2"/>
      <c r="C865" s="2"/>
      <c r="D865" s="138"/>
      <c r="E865" s="121"/>
      <c r="F865" s="2"/>
      <c r="G865" s="2"/>
      <c r="H865" s="12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21"/>
      <c r="B866" s="2"/>
      <c r="C866" s="2"/>
      <c r="D866" s="138"/>
      <c r="E866" s="121"/>
      <c r="F866" s="2"/>
      <c r="G866" s="2"/>
      <c r="H866" s="12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21"/>
      <c r="B867" s="2"/>
      <c r="C867" s="2"/>
      <c r="D867" s="138"/>
      <c r="E867" s="121"/>
      <c r="F867" s="2"/>
      <c r="G867" s="2"/>
      <c r="H867" s="12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21"/>
      <c r="B868" s="2"/>
      <c r="C868" s="2"/>
      <c r="D868" s="138"/>
      <c r="E868" s="121"/>
      <c r="F868" s="2"/>
      <c r="G868" s="2"/>
      <c r="H868" s="12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21"/>
      <c r="B869" s="2"/>
      <c r="C869" s="2"/>
      <c r="D869" s="138"/>
      <c r="E869" s="121"/>
      <c r="F869" s="2"/>
      <c r="G869" s="2"/>
      <c r="H869" s="12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21"/>
      <c r="B870" s="2"/>
      <c r="C870" s="2"/>
      <c r="D870" s="138"/>
      <c r="E870" s="121"/>
      <c r="F870" s="2"/>
      <c r="G870" s="2"/>
      <c r="H870" s="12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21"/>
      <c r="B871" s="2"/>
      <c r="C871" s="2"/>
      <c r="D871" s="138"/>
      <c r="E871" s="121"/>
      <c r="F871" s="2"/>
      <c r="G871" s="2"/>
      <c r="H871" s="12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21"/>
      <c r="B872" s="2"/>
      <c r="C872" s="2"/>
      <c r="D872" s="138"/>
      <c r="E872" s="121"/>
      <c r="F872" s="2"/>
      <c r="G872" s="2"/>
      <c r="H872" s="12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21"/>
      <c r="B873" s="2"/>
      <c r="C873" s="2"/>
      <c r="D873" s="138"/>
      <c r="E873" s="121"/>
      <c r="F873" s="2"/>
      <c r="G873" s="2"/>
      <c r="H873" s="12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21"/>
      <c r="B874" s="2"/>
      <c r="C874" s="2"/>
      <c r="D874" s="138"/>
      <c r="E874" s="121"/>
      <c r="F874" s="2"/>
      <c r="G874" s="2"/>
      <c r="H874" s="12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21"/>
      <c r="B875" s="2"/>
      <c r="C875" s="2"/>
      <c r="D875" s="138"/>
      <c r="E875" s="121"/>
      <c r="F875" s="2"/>
      <c r="G875" s="2"/>
      <c r="H875" s="12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21"/>
      <c r="B876" s="2"/>
      <c r="C876" s="2"/>
      <c r="D876" s="138"/>
      <c r="E876" s="121"/>
      <c r="F876" s="2"/>
      <c r="G876" s="2"/>
      <c r="H876" s="12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21"/>
      <c r="B877" s="2"/>
      <c r="C877" s="2"/>
      <c r="D877" s="138"/>
      <c r="E877" s="121"/>
      <c r="F877" s="2"/>
      <c r="G877" s="2"/>
      <c r="H877" s="12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21"/>
      <c r="B878" s="2"/>
      <c r="C878" s="2"/>
      <c r="D878" s="138"/>
      <c r="E878" s="121"/>
      <c r="F878" s="2"/>
      <c r="G878" s="2"/>
      <c r="H878" s="12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21"/>
      <c r="B879" s="2"/>
      <c r="C879" s="2"/>
      <c r="D879" s="138"/>
      <c r="E879" s="121"/>
      <c r="F879" s="2"/>
      <c r="G879" s="2"/>
      <c r="H879" s="12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21"/>
      <c r="B880" s="2"/>
      <c r="C880" s="2"/>
      <c r="D880" s="138"/>
      <c r="E880" s="121"/>
      <c r="F880" s="2"/>
      <c r="G880" s="2"/>
      <c r="H880" s="12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21"/>
      <c r="B881" s="2"/>
      <c r="C881" s="2"/>
      <c r="D881" s="138"/>
      <c r="E881" s="121"/>
      <c r="F881" s="2"/>
      <c r="G881" s="2"/>
      <c r="H881" s="12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21"/>
      <c r="B882" s="2"/>
      <c r="C882" s="2"/>
      <c r="D882" s="138"/>
      <c r="E882" s="121"/>
      <c r="F882" s="2"/>
      <c r="G882" s="2"/>
      <c r="H882" s="12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21"/>
      <c r="B883" s="2"/>
      <c r="C883" s="2"/>
      <c r="D883" s="138"/>
      <c r="E883" s="121"/>
      <c r="F883" s="2"/>
      <c r="G883" s="2"/>
      <c r="H883" s="12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21"/>
      <c r="B884" s="2"/>
      <c r="C884" s="2"/>
      <c r="D884" s="138"/>
      <c r="E884" s="121"/>
      <c r="F884" s="2"/>
      <c r="G884" s="2"/>
      <c r="H884" s="12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21"/>
      <c r="B885" s="2"/>
      <c r="C885" s="2"/>
      <c r="D885" s="138"/>
      <c r="E885" s="121"/>
      <c r="F885" s="2"/>
      <c r="G885" s="2"/>
      <c r="H885" s="12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21"/>
      <c r="B886" s="2"/>
      <c r="C886" s="2"/>
      <c r="D886" s="138"/>
      <c r="E886" s="121"/>
      <c r="F886" s="2"/>
      <c r="G886" s="2"/>
      <c r="H886" s="12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21"/>
      <c r="B887" s="2"/>
      <c r="C887" s="2"/>
      <c r="D887" s="138"/>
      <c r="E887" s="121"/>
      <c r="F887" s="2"/>
      <c r="G887" s="2"/>
      <c r="H887" s="12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21"/>
      <c r="B888" s="2"/>
      <c r="C888" s="2"/>
      <c r="D888" s="138"/>
      <c r="E888" s="121"/>
      <c r="F888" s="2"/>
      <c r="G888" s="2"/>
      <c r="H888" s="12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21"/>
      <c r="B889" s="2"/>
      <c r="C889" s="2"/>
      <c r="D889" s="138"/>
      <c r="E889" s="121"/>
      <c r="F889" s="2"/>
      <c r="G889" s="2"/>
      <c r="H889" s="12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21"/>
      <c r="B890" s="2"/>
      <c r="C890" s="2"/>
      <c r="D890" s="138"/>
      <c r="E890" s="121"/>
      <c r="F890" s="2"/>
      <c r="G890" s="2"/>
      <c r="H890" s="12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21"/>
      <c r="B891" s="2"/>
      <c r="C891" s="2"/>
      <c r="D891" s="138"/>
      <c r="E891" s="121"/>
      <c r="F891" s="2"/>
      <c r="G891" s="2"/>
      <c r="H891" s="12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21"/>
      <c r="B892" s="2"/>
      <c r="C892" s="2"/>
      <c r="D892" s="138"/>
      <c r="E892" s="121"/>
      <c r="F892" s="2"/>
      <c r="G892" s="2"/>
      <c r="H892" s="12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21"/>
      <c r="B893" s="2"/>
      <c r="C893" s="2"/>
      <c r="D893" s="138"/>
      <c r="E893" s="121"/>
      <c r="F893" s="2"/>
      <c r="G893" s="2"/>
      <c r="H893" s="12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21"/>
      <c r="B894" s="2"/>
      <c r="C894" s="2"/>
      <c r="D894" s="138"/>
      <c r="E894" s="121"/>
      <c r="F894" s="2"/>
      <c r="G894" s="2"/>
      <c r="H894" s="12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21"/>
      <c r="B895" s="2"/>
      <c r="C895" s="2"/>
      <c r="D895" s="138"/>
      <c r="E895" s="121"/>
      <c r="F895" s="2"/>
      <c r="G895" s="2"/>
      <c r="H895" s="12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21"/>
      <c r="B896" s="2"/>
      <c r="C896" s="2"/>
      <c r="D896" s="138"/>
      <c r="E896" s="121"/>
      <c r="F896" s="2"/>
      <c r="G896" s="2"/>
      <c r="H896" s="12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21"/>
      <c r="B897" s="2"/>
      <c r="C897" s="2"/>
      <c r="D897" s="138"/>
      <c r="E897" s="121"/>
      <c r="F897" s="2"/>
      <c r="G897" s="2"/>
      <c r="H897" s="12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21"/>
      <c r="B898" s="2"/>
      <c r="C898" s="2"/>
      <c r="D898" s="138"/>
      <c r="E898" s="121"/>
      <c r="F898" s="2"/>
      <c r="G898" s="2"/>
      <c r="H898" s="12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21"/>
      <c r="B899" s="2"/>
      <c r="C899" s="2"/>
      <c r="D899" s="138"/>
      <c r="E899" s="121"/>
      <c r="F899" s="2"/>
      <c r="G899" s="2"/>
      <c r="H899" s="12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21"/>
      <c r="B900" s="2"/>
      <c r="C900" s="2"/>
      <c r="D900" s="138"/>
      <c r="E900" s="121"/>
      <c r="F900" s="2"/>
      <c r="G900" s="2"/>
      <c r="H900" s="12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21"/>
      <c r="B901" s="2"/>
      <c r="C901" s="2"/>
      <c r="D901" s="138"/>
      <c r="E901" s="121"/>
      <c r="F901" s="2"/>
      <c r="G901" s="2"/>
      <c r="H901" s="12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21"/>
      <c r="B902" s="2"/>
      <c r="C902" s="2"/>
      <c r="D902" s="138"/>
      <c r="E902" s="121"/>
      <c r="F902" s="2"/>
      <c r="G902" s="2"/>
      <c r="H902" s="12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21"/>
      <c r="B903" s="2"/>
      <c r="C903" s="2"/>
      <c r="D903" s="138"/>
      <c r="E903" s="121"/>
      <c r="F903" s="2"/>
      <c r="G903" s="2"/>
      <c r="H903" s="12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21"/>
      <c r="B904" s="2"/>
      <c r="C904" s="2"/>
      <c r="D904" s="138"/>
      <c r="E904" s="121"/>
      <c r="F904" s="2"/>
      <c r="G904" s="2"/>
      <c r="H904" s="12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21"/>
      <c r="B905" s="2"/>
      <c r="C905" s="2"/>
      <c r="D905" s="138"/>
      <c r="E905" s="121"/>
      <c r="F905" s="2"/>
      <c r="G905" s="2"/>
      <c r="H905" s="12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21"/>
      <c r="B906" s="2"/>
      <c r="C906" s="2"/>
      <c r="D906" s="138"/>
      <c r="E906" s="121"/>
      <c r="F906" s="2"/>
      <c r="G906" s="2"/>
      <c r="H906" s="12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21"/>
      <c r="B907" s="2"/>
      <c r="C907" s="2"/>
      <c r="D907" s="138"/>
      <c r="E907" s="121"/>
      <c r="F907" s="2"/>
      <c r="G907" s="2"/>
      <c r="H907" s="12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21"/>
      <c r="B908" s="2"/>
      <c r="C908" s="2"/>
      <c r="D908" s="138"/>
      <c r="E908" s="121"/>
      <c r="F908" s="2"/>
      <c r="G908" s="2"/>
      <c r="H908" s="12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21"/>
      <c r="B909" s="2"/>
      <c r="C909" s="2"/>
      <c r="D909" s="138"/>
      <c r="E909" s="121"/>
      <c r="F909" s="2"/>
      <c r="G909" s="2"/>
      <c r="H909" s="12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21"/>
      <c r="B910" s="2"/>
      <c r="C910" s="2"/>
      <c r="D910" s="138"/>
      <c r="E910" s="121"/>
      <c r="F910" s="2"/>
      <c r="G910" s="2"/>
      <c r="H910" s="12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21"/>
      <c r="B911" s="2"/>
      <c r="C911" s="2"/>
      <c r="D911" s="138"/>
      <c r="E911" s="121"/>
      <c r="F911" s="2"/>
      <c r="G911" s="2"/>
      <c r="H911" s="12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21"/>
      <c r="B912" s="2"/>
      <c r="C912" s="2"/>
      <c r="D912" s="138"/>
      <c r="E912" s="121"/>
      <c r="F912" s="2"/>
      <c r="G912" s="2"/>
      <c r="H912" s="12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21"/>
      <c r="B913" s="2"/>
      <c r="C913" s="2"/>
      <c r="D913" s="138"/>
      <c r="E913" s="121"/>
      <c r="F913" s="2"/>
      <c r="G913" s="2"/>
      <c r="H913" s="12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21"/>
      <c r="B914" s="2"/>
      <c r="C914" s="2"/>
      <c r="D914" s="138"/>
      <c r="E914" s="121"/>
      <c r="F914" s="2"/>
      <c r="G914" s="2"/>
      <c r="H914" s="12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21"/>
      <c r="B915" s="2"/>
      <c r="C915" s="2"/>
      <c r="D915" s="138"/>
      <c r="E915" s="121"/>
      <c r="F915" s="2"/>
      <c r="G915" s="2"/>
      <c r="H915" s="12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21"/>
      <c r="B916" s="2"/>
      <c r="C916" s="2"/>
      <c r="D916" s="138"/>
      <c r="E916" s="121"/>
      <c r="F916" s="2"/>
      <c r="G916" s="2"/>
      <c r="H916" s="12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21"/>
      <c r="B917" s="2"/>
      <c r="C917" s="2"/>
      <c r="D917" s="138"/>
      <c r="E917" s="121"/>
      <c r="F917" s="2"/>
      <c r="G917" s="2"/>
      <c r="H917" s="12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21"/>
      <c r="B918" s="2"/>
      <c r="C918" s="2"/>
      <c r="D918" s="138"/>
      <c r="E918" s="121"/>
      <c r="F918" s="2"/>
      <c r="G918" s="2"/>
      <c r="H918" s="12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21"/>
      <c r="B919" s="2"/>
      <c r="C919" s="2"/>
      <c r="D919" s="138"/>
      <c r="E919" s="121"/>
      <c r="F919" s="2"/>
      <c r="G919" s="2"/>
      <c r="H919" s="12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21"/>
      <c r="B920" s="2"/>
      <c r="C920" s="2"/>
      <c r="D920" s="138"/>
      <c r="E920" s="121"/>
      <c r="F920" s="2"/>
      <c r="G920" s="2"/>
      <c r="H920" s="12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21"/>
      <c r="B921" s="2"/>
      <c r="C921" s="2"/>
      <c r="D921" s="138"/>
      <c r="E921" s="121"/>
      <c r="F921" s="2"/>
      <c r="G921" s="2"/>
      <c r="H921" s="12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21"/>
      <c r="B922" s="2"/>
      <c r="C922" s="2"/>
      <c r="D922" s="138"/>
      <c r="E922" s="121"/>
      <c r="F922" s="2"/>
      <c r="G922" s="2"/>
      <c r="H922" s="12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21"/>
      <c r="B923" s="2"/>
      <c r="C923" s="2"/>
      <c r="D923" s="138"/>
      <c r="E923" s="121"/>
      <c r="F923" s="2"/>
      <c r="G923" s="2"/>
      <c r="H923" s="12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21"/>
      <c r="B924" s="2"/>
      <c r="C924" s="2"/>
      <c r="D924" s="138"/>
      <c r="E924" s="121"/>
      <c r="F924" s="2"/>
      <c r="G924" s="2"/>
      <c r="H924" s="12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21"/>
      <c r="B925" s="2"/>
      <c r="C925" s="2"/>
      <c r="D925" s="138"/>
      <c r="E925" s="121"/>
      <c r="F925" s="2"/>
      <c r="G925" s="2"/>
      <c r="H925" s="12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21"/>
      <c r="B926" s="2"/>
      <c r="C926" s="2"/>
      <c r="D926" s="138"/>
      <c r="E926" s="121"/>
      <c r="F926" s="2"/>
      <c r="G926" s="2"/>
      <c r="H926" s="12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21"/>
      <c r="B927" s="2"/>
      <c r="C927" s="2"/>
      <c r="D927" s="138"/>
      <c r="E927" s="121"/>
      <c r="F927" s="2"/>
      <c r="G927" s="2"/>
      <c r="H927" s="12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21"/>
      <c r="B928" s="2"/>
      <c r="C928" s="2"/>
      <c r="D928" s="138"/>
      <c r="E928" s="121"/>
      <c r="F928" s="2"/>
      <c r="G928" s="2"/>
      <c r="H928" s="12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21"/>
      <c r="B929" s="2"/>
      <c r="C929" s="2"/>
      <c r="D929" s="138"/>
      <c r="E929" s="121"/>
      <c r="F929" s="2"/>
      <c r="G929" s="2"/>
      <c r="H929" s="12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21"/>
      <c r="B930" s="2"/>
      <c r="C930" s="2"/>
      <c r="D930" s="138"/>
      <c r="E930" s="121"/>
      <c r="F930" s="2"/>
      <c r="G930" s="2"/>
      <c r="H930" s="12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21"/>
      <c r="B931" s="2"/>
      <c r="C931" s="2"/>
      <c r="D931" s="138"/>
      <c r="E931" s="121"/>
      <c r="F931" s="2"/>
      <c r="G931" s="2"/>
      <c r="H931" s="12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21"/>
      <c r="B932" s="2"/>
      <c r="C932" s="2"/>
      <c r="D932" s="138"/>
      <c r="E932" s="121"/>
      <c r="F932" s="2"/>
      <c r="G932" s="2"/>
      <c r="H932" s="12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21"/>
      <c r="B933" s="2"/>
      <c r="C933" s="2"/>
      <c r="D933" s="138"/>
      <c r="E933" s="121"/>
      <c r="F933" s="2"/>
      <c r="G933" s="2"/>
      <c r="H933" s="12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21"/>
      <c r="B934" s="2"/>
      <c r="C934" s="2"/>
      <c r="D934" s="138"/>
      <c r="E934" s="121"/>
      <c r="F934" s="2"/>
      <c r="G934" s="2"/>
      <c r="H934" s="12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21"/>
      <c r="B935" s="2"/>
      <c r="C935" s="2"/>
      <c r="D935" s="138"/>
      <c r="E935" s="121"/>
      <c r="F935" s="2"/>
      <c r="G935" s="2"/>
      <c r="H935" s="12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21"/>
      <c r="B936" s="2"/>
      <c r="C936" s="2"/>
      <c r="D936" s="138"/>
      <c r="E936" s="121"/>
      <c r="F936" s="2"/>
      <c r="G936" s="2"/>
      <c r="H936" s="12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21"/>
      <c r="B937" s="2"/>
      <c r="C937" s="2"/>
      <c r="D937" s="138"/>
      <c r="E937" s="121"/>
      <c r="F937" s="2"/>
      <c r="G937" s="2"/>
      <c r="H937" s="12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21"/>
      <c r="B938" s="2"/>
      <c r="C938" s="2"/>
      <c r="D938" s="138"/>
      <c r="E938" s="121"/>
      <c r="F938" s="2"/>
      <c r="G938" s="2"/>
      <c r="H938" s="12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21"/>
      <c r="B939" s="2"/>
      <c r="C939" s="2"/>
      <c r="D939" s="138"/>
      <c r="E939" s="121"/>
      <c r="F939" s="2"/>
      <c r="G939" s="2"/>
      <c r="H939" s="12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21"/>
      <c r="B940" s="2"/>
      <c r="C940" s="2"/>
      <c r="D940" s="138"/>
      <c r="E940" s="121"/>
      <c r="F940" s="2"/>
      <c r="G940" s="2"/>
      <c r="H940" s="12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21"/>
      <c r="B941" s="2"/>
      <c r="C941" s="2"/>
      <c r="D941" s="138"/>
      <c r="E941" s="121"/>
      <c r="F941" s="2"/>
      <c r="G941" s="2"/>
      <c r="H941" s="12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21"/>
      <c r="B942" s="2"/>
      <c r="C942" s="2"/>
      <c r="D942" s="138"/>
      <c r="E942" s="121"/>
      <c r="F942" s="2"/>
      <c r="G942" s="2"/>
      <c r="H942" s="12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21"/>
      <c r="B943" s="2"/>
      <c r="C943" s="2"/>
      <c r="D943" s="138"/>
      <c r="E943" s="121"/>
      <c r="F943" s="2"/>
      <c r="G943" s="2"/>
      <c r="H943" s="12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21"/>
      <c r="B944" s="2"/>
      <c r="C944" s="2"/>
      <c r="D944" s="138"/>
      <c r="E944" s="121"/>
      <c r="F944" s="2"/>
      <c r="G944" s="2"/>
      <c r="H944" s="12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21"/>
      <c r="B945" s="2"/>
      <c r="C945" s="2"/>
      <c r="D945" s="138"/>
      <c r="E945" s="121"/>
      <c r="F945" s="2"/>
      <c r="G945" s="2"/>
      <c r="H945" s="12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21"/>
      <c r="B946" s="2"/>
      <c r="C946" s="2"/>
      <c r="D946" s="138"/>
      <c r="E946" s="121"/>
      <c r="F946" s="2"/>
      <c r="G946" s="2"/>
      <c r="H946" s="12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21"/>
      <c r="B947" s="2"/>
      <c r="C947" s="2"/>
      <c r="D947" s="138"/>
      <c r="E947" s="121"/>
      <c r="F947" s="2"/>
      <c r="G947" s="2"/>
      <c r="H947" s="12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21"/>
      <c r="B948" s="2"/>
      <c r="C948" s="2"/>
      <c r="D948" s="138"/>
      <c r="E948" s="121"/>
      <c r="F948" s="2"/>
      <c r="G948" s="2"/>
      <c r="H948" s="12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21"/>
      <c r="B949" s="2"/>
      <c r="C949" s="2"/>
      <c r="D949" s="138"/>
      <c r="E949" s="121"/>
      <c r="F949" s="2"/>
      <c r="G949" s="2"/>
      <c r="H949" s="12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21"/>
      <c r="B950" s="2"/>
      <c r="C950" s="2"/>
      <c r="D950" s="138"/>
      <c r="E950" s="121"/>
      <c r="F950" s="2"/>
      <c r="G950" s="2"/>
      <c r="H950" s="12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21"/>
      <c r="B951" s="2"/>
      <c r="C951" s="2"/>
      <c r="D951" s="138"/>
      <c r="E951" s="121"/>
      <c r="F951" s="2"/>
      <c r="G951" s="2"/>
      <c r="H951" s="12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21"/>
      <c r="B952" s="2"/>
      <c r="C952" s="2"/>
      <c r="D952" s="138"/>
      <c r="E952" s="121"/>
      <c r="F952" s="2"/>
      <c r="G952" s="2"/>
      <c r="H952" s="12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21"/>
      <c r="B953" s="2"/>
      <c r="C953" s="2"/>
      <c r="D953" s="138"/>
      <c r="E953" s="121"/>
      <c r="F953" s="2"/>
      <c r="G953" s="2"/>
      <c r="H953" s="12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21"/>
      <c r="B954" s="2"/>
      <c r="C954" s="2"/>
      <c r="D954" s="138"/>
      <c r="E954" s="121"/>
      <c r="F954" s="2"/>
      <c r="G954" s="2"/>
      <c r="H954" s="12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21"/>
      <c r="B955" s="2"/>
      <c r="C955" s="2"/>
      <c r="D955" s="138"/>
      <c r="E955" s="121"/>
      <c r="F955" s="2"/>
      <c r="G955" s="2"/>
      <c r="H955" s="12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21"/>
      <c r="B956" s="2"/>
      <c r="C956" s="2"/>
      <c r="D956" s="138"/>
      <c r="E956" s="121"/>
      <c r="F956" s="2"/>
      <c r="G956" s="2"/>
      <c r="H956" s="12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21"/>
      <c r="B957" s="2"/>
      <c r="C957" s="2"/>
      <c r="D957" s="138"/>
      <c r="E957" s="121"/>
      <c r="F957" s="2"/>
      <c r="G957" s="2"/>
      <c r="H957" s="12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21"/>
      <c r="B958" s="2"/>
      <c r="C958" s="2"/>
      <c r="D958" s="138"/>
      <c r="E958" s="121"/>
      <c r="F958" s="2"/>
      <c r="G958" s="2"/>
      <c r="H958" s="12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21"/>
      <c r="B959" s="2"/>
      <c r="C959" s="2"/>
      <c r="D959" s="138"/>
      <c r="E959" s="121"/>
      <c r="F959" s="2"/>
      <c r="G959" s="2"/>
      <c r="H959" s="12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21"/>
      <c r="B960" s="2"/>
      <c r="C960" s="2"/>
      <c r="D960" s="138"/>
      <c r="E960" s="121"/>
      <c r="F960" s="2"/>
      <c r="G960" s="2"/>
      <c r="H960" s="12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21"/>
      <c r="B961" s="2"/>
      <c r="C961" s="2"/>
      <c r="D961" s="138"/>
      <c r="E961" s="121"/>
      <c r="F961" s="2"/>
      <c r="G961" s="2"/>
      <c r="H961" s="12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21"/>
      <c r="B962" s="2"/>
      <c r="C962" s="2"/>
      <c r="D962" s="138"/>
      <c r="E962" s="121"/>
      <c r="F962" s="2"/>
      <c r="G962" s="2"/>
      <c r="H962" s="12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21"/>
      <c r="B963" s="2"/>
      <c r="C963" s="2"/>
      <c r="D963" s="138"/>
      <c r="E963" s="121"/>
      <c r="F963" s="2"/>
      <c r="G963" s="2"/>
      <c r="H963" s="12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21"/>
      <c r="B964" s="2"/>
      <c r="C964" s="2"/>
      <c r="D964" s="138"/>
      <c r="E964" s="121"/>
      <c r="F964" s="2"/>
      <c r="G964" s="2"/>
      <c r="H964" s="12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21"/>
      <c r="B965" s="2"/>
      <c r="C965" s="2"/>
      <c r="D965" s="138"/>
      <c r="E965" s="121"/>
      <c r="F965" s="2"/>
      <c r="G965" s="2"/>
      <c r="H965" s="12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21"/>
      <c r="B966" s="2"/>
      <c r="C966" s="2"/>
      <c r="D966" s="138"/>
      <c r="E966" s="121"/>
      <c r="F966" s="2"/>
      <c r="G966" s="2"/>
      <c r="H966" s="12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21"/>
      <c r="B967" s="2"/>
      <c r="C967" s="2"/>
      <c r="D967" s="138"/>
      <c r="E967" s="121"/>
      <c r="F967" s="2"/>
      <c r="G967" s="2"/>
      <c r="H967" s="12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21"/>
      <c r="B968" s="2"/>
      <c r="C968" s="2"/>
      <c r="D968" s="138"/>
      <c r="E968" s="121"/>
      <c r="F968" s="2"/>
      <c r="G968" s="2"/>
      <c r="H968" s="12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21"/>
      <c r="B969" s="2"/>
      <c r="C969" s="2"/>
      <c r="D969" s="138"/>
      <c r="E969" s="121"/>
      <c r="F969" s="2"/>
      <c r="G969" s="2"/>
      <c r="H969" s="12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21"/>
      <c r="B970" s="2"/>
      <c r="C970" s="2"/>
      <c r="D970" s="138"/>
      <c r="E970" s="121"/>
      <c r="F970" s="2"/>
      <c r="G970" s="2"/>
      <c r="H970" s="12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21"/>
      <c r="B971" s="2"/>
      <c r="C971" s="2"/>
      <c r="D971" s="138"/>
      <c r="E971" s="121"/>
      <c r="F971" s="2"/>
      <c r="G971" s="2"/>
      <c r="H971" s="12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21"/>
      <c r="B972" s="2"/>
      <c r="C972" s="2"/>
      <c r="D972" s="138"/>
      <c r="E972" s="121"/>
      <c r="F972" s="2"/>
      <c r="G972" s="2"/>
      <c r="H972" s="12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21"/>
      <c r="B973" s="2"/>
      <c r="C973" s="2"/>
      <c r="D973" s="138"/>
      <c r="E973" s="121"/>
      <c r="F973" s="2"/>
      <c r="G973" s="2"/>
      <c r="H973" s="12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21"/>
      <c r="B974" s="2"/>
      <c r="C974" s="2"/>
      <c r="D974" s="138"/>
      <c r="E974" s="121"/>
      <c r="F974" s="2"/>
      <c r="G974" s="2"/>
      <c r="H974" s="12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21"/>
      <c r="B975" s="2"/>
      <c r="C975" s="2"/>
      <c r="D975" s="138"/>
      <c r="E975" s="121"/>
      <c r="F975" s="2"/>
      <c r="G975" s="2"/>
      <c r="H975" s="12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21"/>
      <c r="B976" s="2"/>
      <c r="C976" s="2"/>
      <c r="D976" s="138"/>
      <c r="E976" s="121"/>
      <c r="F976" s="2"/>
      <c r="G976" s="2"/>
      <c r="H976" s="12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21"/>
      <c r="B977" s="2"/>
      <c r="C977" s="2"/>
      <c r="D977" s="138"/>
      <c r="E977" s="121"/>
      <c r="F977" s="2"/>
      <c r="G977" s="2"/>
      <c r="H977" s="12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21"/>
      <c r="B978" s="2"/>
      <c r="C978" s="2"/>
      <c r="D978" s="138"/>
      <c r="E978" s="121"/>
      <c r="F978" s="2"/>
      <c r="G978" s="2"/>
      <c r="H978" s="12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21"/>
      <c r="B979" s="2"/>
      <c r="C979" s="2"/>
      <c r="D979" s="138"/>
      <c r="E979" s="121"/>
      <c r="F979" s="2"/>
      <c r="G979" s="2"/>
      <c r="H979" s="12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21"/>
      <c r="B980" s="2"/>
      <c r="C980" s="2"/>
      <c r="D980" s="138"/>
      <c r="E980" s="121"/>
      <c r="F980" s="2"/>
      <c r="G980" s="2"/>
      <c r="H980" s="12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21"/>
      <c r="B981" s="2"/>
      <c r="C981" s="2"/>
      <c r="D981" s="138"/>
      <c r="E981" s="121"/>
      <c r="F981" s="2"/>
      <c r="G981" s="2"/>
      <c r="H981" s="12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21"/>
      <c r="B982" s="2"/>
      <c r="C982" s="2"/>
      <c r="D982" s="138"/>
      <c r="E982" s="121"/>
      <c r="F982" s="2"/>
      <c r="G982" s="2"/>
      <c r="H982" s="12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21"/>
      <c r="B983" s="2"/>
      <c r="C983" s="2"/>
      <c r="D983" s="138"/>
      <c r="E983" s="121"/>
      <c r="F983" s="2"/>
      <c r="G983" s="2"/>
      <c r="H983" s="12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21"/>
      <c r="B984" s="2"/>
      <c r="C984" s="2"/>
      <c r="D984" s="138"/>
      <c r="E984" s="121"/>
      <c r="F984" s="2"/>
      <c r="G984" s="2"/>
      <c r="H984" s="12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21"/>
      <c r="B985" s="2"/>
      <c r="C985" s="2"/>
      <c r="D985" s="138"/>
      <c r="E985" s="121"/>
      <c r="F985" s="2"/>
      <c r="G985" s="2"/>
      <c r="H985" s="12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21"/>
      <c r="B986" s="2"/>
      <c r="C986" s="2"/>
      <c r="D986" s="138"/>
      <c r="E986" s="121"/>
      <c r="F986" s="2"/>
      <c r="G986" s="2"/>
      <c r="H986" s="12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21"/>
      <c r="B987" s="2"/>
      <c r="C987" s="2"/>
      <c r="D987" s="138"/>
      <c r="E987" s="121"/>
      <c r="F987" s="2"/>
      <c r="G987" s="2"/>
      <c r="H987" s="12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21"/>
      <c r="B988" s="2"/>
      <c r="C988" s="2"/>
      <c r="D988" s="138"/>
      <c r="E988" s="121"/>
      <c r="F988" s="2"/>
      <c r="G988" s="2"/>
      <c r="H988" s="12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21"/>
      <c r="B989" s="2"/>
      <c r="C989" s="2"/>
      <c r="D989" s="138"/>
      <c r="E989" s="121"/>
      <c r="F989" s="2"/>
      <c r="G989" s="2"/>
      <c r="H989" s="12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21"/>
      <c r="B990" s="2"/>
      <c r="C990" s="2"/>
      <c r="D990" s="138"/>
      <c r="E990" s="121"/>
      <c r="F990" s="2"/>
      <c r="G990" s="2"/>
      <c r="H990" s="12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21"/>
      <c r="B991" s="2"/>
      <c r="C991" s="2"/>
      <c r="D991" s="138"/>
      <c r="E991" s="121"/>
      <c r="F991" s="2"/>
      <c r="G991" s="2"/>
      <c r="H991" s="12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21"/>
      <c r="B992" s="2"/>
      <c r="C992" s="2"/>
      <c r="D992" s="138"/>
      <c r="E992" s="121"/>
      <c r="F992" s="2"/>
      <c r="G992" s="2"/>
      <c r="H992" s="12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21"/>
      <c r="B993" s="2"/>
      <c r="C993" s="2"/>
      <c r="D993" s="138"/>
      <c r="E993" s="121"/>
      <c r="F993" s="2"/>
      <c r="G993" s="2"/>
      <c r="H993" s="12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21"/>
      <c r="B994" s="2"/>
      <c r="C994" s="2"/>
      <c r="D994" s="138"/>
      <c r="E994" s="121"/>
      <c r="F994" s="2"/>
      <c r="G994" s="2"/>
      <c r="H994" s="12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21"/>
      <c r="B995" s="2"/>
      <c r="C995" s="2"/>
      <c r="D995" s="138"/>
      <c r="E995" s="121"/>
      <c r="F995" s="2"/>
      <c r="G995" s="2"/>
      <c r="H995" s="12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21"/>
      <c r="B996" s="2"/>
      <c r="C996" s="2"/>
      <c r="D996" s="138"/>
      <c r="E996" s="121"/>
      <c r="F996" s="2"/>
      <c r="G996" s="2"/>
      <c r="H996" s="12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21"/>
      <c r="B997" s="2"/>
      <c r="C997" s="2"/>
      <c r="D997" s="138"/>
      <c r="E997" s="121"/>
      <c r="F997" s="2"/>
      <c r="G997" s="2"/>
      <c r="H997" s="12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21"/>
      <c r="B998" s="2"/>
      <c r="C998" s="2"/>
      <c r="D998" s="138"/>
      <c r="E998" s="121"/>
      <c r="F998" s="2"/>
      <c r="G998" s="2"/>
      <c r="H998" s="12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21"/>
      <c r="B999" s="2"/>
      <c r="C999" s="2"/>
      <c r="D999" s="138"/>
      <c r="E999" s="121"/>
      <c r="F999" s="2"/>
      <c r="G999" s="2"/>
      <c r="H999" s="12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21"/>
      <c r="B1000" s="2"/>
      <c r="C1000" s="2"/>
      <c r="D1000" s="138"/>
      <c r="E1000" s="121"/>
      <c r="F1000" s="2"/>
      <c r="G1000" s="2"/>
      <c r="H1000" s="12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984251968503937" footer="0.0" header="0.0" left="0.7874015748031497" right="0.7874015748031497" top="0.984251968503937"/>
  <pageSetup paperSize="9" orientation="landscape"/>
  <headerFooter>
    <oddFooter>&amp;C© W.S.G. Isaac Newton Adunare Utile Dulci 2020-2021&amp;R&amp;D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33.75"/>
    <col customWidth="1" min="3" max="3" width="14.75"/>
    <col customWidth="1" min="4" max="4" width="16.5"/>
    <col customWidth="1" min="5" max="5" width="28.5"/>
    <col customWidth="1" min="6" max="6" width="10.13"/>
    <col customWidth="1" min="7" max="26" width="9.13"/>
  </cols>
  <sheetData>
    <row r="1">
      <c r="A1" s="139" t="s">
        <v>76</v>
      </c>
      <c r="B1" s="140"/>
      <c r="C1" s="140"/>
      <c r="D1" s="140">
        <f>SUM(D3:D14)</f>
        <v>0</v>
      </c>
      <c r="E1" s="141"/>
      <c r="F1" s="2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42" t="s">
        <v>77</v>
      </c>
      <c r="B2" s="143" t="s">
        <v>78</v>
      </c>
      <c r="C2" s="143" t="s">
        <v>79</v>
      </c>
      <c r="D2" s="143" t="s">
        <v>80</v>
      </c>
      <c r="E2" s="144" t="s">
        <v>70</v>
      </c>
      <c r="F2" s="145" t="s">
        <v>72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46"/>
      <c r="B3" s="122">
        <v>0.0</v>
      </c>
      <c r="C3" s="122">
        <v>0.0</v>
      </c>
      <c r="D3" s="122">
        <f t="shared" ref="D3:D12" si="1">B3-C3</f>
        <v>0</v>
      </c>
      <c r="E3" s="14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46"/>
      <c r="B4" s="122">
        <v>0.0</v>
      </c>
      <c r="C4" s="122">
        <v>0.0</v>
      </c>
      <c r="D4" s="122">
        <f t="shared" si="1"/>
        <v>0</v>
      </c>
      <c r="E4" s="14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46"/>
      <c r="B5" s="122">
        <v>0.0</v>
      </c>
      <c r="C5" s="122">
        <v>0.0</v>
      </c>
      <c r="D5" s="122">
        <f t="shared" si="1"/>
        <v>0</v>
      </c>
      <c r="E5" s="14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46"/>
      <c r="B6" s="122">
        <v>0.0</v>
      </c>
      <c r="C6" s="122">
        <v>0.0</v>
      </c>
      <c r="D6" s="122">
        <f t="shared" si="1"/>
        <v>0</v>
      </c>
      <c r="E6" s="14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46"/>
      <c r="B7" s="122">
        <v>0.0</v>
      </c>
      <c r="C7" s="122">
        <v>0.0</v>
      </c>
      <c r="D7" s="122">
        <f t="shared" si="1"/>
        <v>0</v>
      </c>
      <c r="E7" s="14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6"/>
      <c r="B8" s="122">
        <v>0.0</v>
      </c>
      <c r="C8" s="122">
        <v>0.0</v>
      </c>
      <c r="D8" s="122">
        <f t="shared" si="1"/>
        <v>0</v>
      </c>
      <c r="E8" s="14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46"/>
      <c r="B9" s="122">
        <v>0.0</v>
      </c>
      <c r="C9" s="122">
        <v>0.0</v>
      </c>
      <c r="D9" s="122">
        <f t="shared" si="1"/>
        <v>0</v>
      </c>
      <c r="E9" s="14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46"/>
      <c r="B10" s="122">
        <v>0.0</v>
      </c>
      <c r="C10" s="122">
        <v>0.0</v>
      </c>
      <c r="D10" s="122">
        <f t="shared" si="1"/>
        <v>0</v>
      </c>
      <c r="E10" s="14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46"/>
      <c r="B11" s="122">
        <v>0.0</v>
      </c>
      <c r="C11" s="122">
        <v>0.0</v>
      </c>
      <c r="D11" s="122">
        <f t="shared" si="1"/>
        <v>0</v>
      </c>
      <c r="E11" s="14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46"/>
      <c r="B12" s="122">
        <v>0.0</v>
      </c>
      <c r="C12" s="122">
        <v>0.0</v>
      </c>
      <c r="D12" s="122">
        <f t="shared" si="1"/>
        <v>0</v>
      </c>
      <c r="E12" s="14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46"/>
      <c r="B13" s="122"/>
      <c r="C13" s="122"/>
      <c r="D13" s="122"/>
      <c r="E13" s="14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46"/>
      <c r="B14" s="122"/>
      <c r="C14" s="122"/>
      <c r="D14" s="122"/>
      <c r="E14" s="14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47" t="s">
        <v>81</v>
      </c>
      <c r="B15" s="140"/>
      <c r="C15" s="140"/>
      <c r="D15" s="140"/>
      <c r="E15" s="148"/>
      <c r="F15" s="28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43" t="s">
        <v>77</v>
      </c>
      <c r="B16" s="143" t="s">
        <v>82</v>
      </c>
      <c r="C16" s="143" t="s">
        <v>83</v>
      </c>
      <c r="D16" s="143" t="s">
        <v>80</v>
      </c>
      <c r="E16" s="143" t="s">
        <v>70</v>
      </c>
      <c r="F16" s="145" t="s">
        <v>72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46"/>
      <c r="B17" s="122">
        <v>0.0</v>
      </c>
      <c r="C17" s="122">
        <v>0.0</v>
      </c>
      <c r="D17" s="122">
        <f t="shared" ref="D17:D26" si="2">B17-C17</f>
        <v>0</v>
      </c>
      <c r="E17" s="14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46"/>
      <c r="B18" s="122">
        <v>0.0</v>
      </c>
      <c r="C18" s="122">
        <v>0.0</v>
      </c>
      <c r="D18" s="122">
        <f t="shared" si="2"/>
        <v>0</v>
      </c>
      <c r="E18" s="14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46"/>
      <c r="B19" s="122">
        <v>0.0</v>
      </c>
      <c r="C19" s="122">
        <v>0.0</v>
      </c>
      <c r="D19" s="122">
        <f t="shared" si="2"/>
        <v>0</v>
      </c>
      <c r="E19" s="14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6"/>
      <c r="B20" s="122">
        <v>0.0</v>
      </c>
      <c r="C20" s="122">
        <v>0.0</v>
      </c>
      <c r="D20" s="122">
        <f t="shared" si="2"/>
        <v>0</v>
      </c>
      <c r="E20" s="14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6"/>
      <c r="B21" s="122">
        <v>0.0</v>
      </c>
      <c r="C21" s="122">
        <v>0.0</v>
      </c>
      <c r="D21" s="122">
        <f t="shared" si="2"/>
        <v>0</v>
      </c>
      <c r="E21" s="14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6"/>
      <c r="B22" s="122">
        <v>0.0</v>
      </c>
      <c r="C22" s="122">
        <v>0.0</v>
      </c>
      <c r="D22" s="122">
        <f t="shared" si="2"/>
        <v>0</v>
      </c>
      <c r="E22" s="14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6"/>
      <c r="B23" s="122">
        <v>0.0</v>
      </c>
      <c r="C23" s="122">
        <v>0.0</v>
      </c>
      <c r="D23" s="122">
        <f t="shared" si="2"/>
        <v>0</v>
      </c>
      <c r="E23" s="14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6"/>
      <c r="B24" s="122">
        <v>0.0</v>
      </c>
      <c r="C24" s="122">
        <v>0.0</v>
      </c>
      <c r="D24" s="122">
        <f t="shared" si="2"/>
        <v>0</v>
      </c>
      <c r="E24" s="14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6"/>
      <c r="B25" s="122">
        <v>0.0</v>
      </c>
      <c r="C25" s="122">
        <v>0.0</v>
      </c>
      <c r="D25" s="122">
        <f t="shared" si="2"/>
        <v>0</v>
      </c>
      <c r="E25" s="14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6"/>
      <c r="B26" s="122">
        <v>0.0</v>
      </c>
      <c r="C26" s="122">
        <v>0.0</v>
      </c>
      <c r="D26" s="122">
        <f t="shared" si="2"/>
        <v>0</v>
      </c>
      <c r="E26" s="14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6"/>
      <c r="B27" s="122"/>
      <c r="C27" s="122"/>
      <c r="D27" s="122"/>
      <c r="E27" s="14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6"/>
      <c r="B28" s="122"/>
      <c r="C28" s="122"/>
      <c r="D28" s="122"/>
      <c r="E28" s="14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9" t="s">
        <v>84</v>
      </c>
      <c r="B29" s="104"/>
      <c r="C29" s="104"/>
      <c r="D29" s="104"/>
      <c r="E29" s="150"/>
      <c r="F29" s="28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5" t="s">
        <v>85</v>
      </c>
      <c r="B30" s="143" t="s">
        <v>83</v>
      </c>
      <c r="C30" s="143"/>
      <c r="D30" s="143"/>
      <c r="E30" s="144" t="s">
        <v>70</v>
      </c>
      <c r="F30" s="145" t="s">
        <v>72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6"/>
      <c r="B31" s="122">
        <v>0.0</v>
      </c>
      <c r="C31" s="122"/>
      <c r="D31" s="122"/>
      <c r="E31" s="14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6"/>
      <c r="B32" s="122">
        <v>0.0</v>
      </c>
      <c r="C32" s="122"/>
      <c r="D32" s="122"/>
      <c r="E32" s="14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6"/>
      <c r="B33" s="122">
        <v>0.0</v>
      </c>
      <c r="C33" s="122"/>
      <c r="D33" s="122"/>
      <c r="E33" s="14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6"/>
      <c r="B34" s="122">
        <v>0.0</v>
      </c>
      <c r="C34" s="122"/>
      <c r="D34" s="122"/>
      <c r="E34" s="14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6"/>
      <c r="B35" s="122">
        <v>0.0</v>
      </c>
      <c r="C35" s="122"/>
      <c r="D35" s="122"/>
      <c r="E35" s="14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6"/>
      <c r="B36" s="122">
        <v>0.0</v>
      </c>
      <c r="C36" s="122"/>
      <c r="D36" s="122"/>
      <c r="E36" s="14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6"/>
      <c r="B37" s="122">
        <v>0.0</v>
      </c>
      <c r="C37" s="122"/>
      <c r="D37" s="122"/>
      <c r="E37" s="14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6"/>
      <c r="B38" s="122"/>
      <c r="C38" s="122"/>
      <c r="D38" s="122"/>
      <c r="E38" s="14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46"/>
      <c r="B39" s="122"/>
      <c r="C39" s="122"/>
      <c r="D39" s="122"/>
      <c r="E39" s="14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46"/>
      <c r="B40" s="122"/>
      <c r="C40" s="122"/>
      <c r="D40" s="122"/>
      <c r="E40" s="14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46"/>
      <c r="B41" s="122"/>
      <c r="C41" s="122"/>
      <c r="D41" s="122"/>
      <c r="E41" s="14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46"/>
      <c r="B42" s="122"/>
      <c r="C42" s="122"/>
      <c r="D42" s="122"/>
      <c r="E42" s="14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46"/>
      <c r="B43" s="122"/>
      <c r="C43" s="122"/>
      <c r="D43" s="122"/>
      <c r="E43" s="14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122"/>
      <c r="C44" s="122"/>
      <c r="D44" s="12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122"/>
      <c r="C45" s="122"/>
      <c r="D45" s="12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122"/>
      <c r="C46" s="122"/>
      <c r="D46" s="12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122"/>
      <c r="C47" s="122"/>
      <c r="D47" s="12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122"/>
      <c r="C48" s="122"/>
      <c r="D48" s="12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122"/>
      <c r="C49" s="122"/>
      <c r="D49" s="12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122"/>
      <c r="C50" s="122"/>
      <c r="D50" s="12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122"/>
      <c r="C51" s="122"/>
      <c r="D51" s="12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122"/>
      <c r="C52" s="122"/>
      <c r="D52" s="12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122"/>
      <c r="C53" s="122"/>
      <c r="D53" s="12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122"/>
      <c r="C54" s="122"/>
      <c r="D54" s="12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122"/>
      <c r="C55" s="122"/>
      <c r="D55" s="12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122"/>
      <c r="C56" s="122"/>
      <c r="D56" s="12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122"/>
      <c r="C57" s="122"/>
      <c r="D57" s="12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122"/>
      <c r="C58" s="122"/>
      <c r="D58" s="12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122"/>
      <c r="C59" s="122"/>
      <c r="D59" s="12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122"/>
      <c r="C60" s="122"/>
      <c r="D60" s="12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122"/>
      <c r="C61" s="122"/>
      <c r="D61" s="12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122"/>
      <c r="C62" s="122"/>
      <c r="D62" s="12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122"/>
      <c r="C63" s="122"/>
      <c r="D63" s="12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122"/>
      <c r="C64" s="122"/>
      <c r="D64" s="12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122"/>
      <c r="C65" s="122"/>
      <c r="D65" s="12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122"/>
      <c r="C66" s="122"/>
      <c r="D66" s="12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122"/>
      <c r="C67" s="122"/>
      <c r="D67" s="12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122"/>
      <c r="C68" s="122"/>
      <c r="D68" s="12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122"/>
      <c r="C69" s="122"/>
      <c r="D69" s="12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122"/>
      <c r="C70" s="122"/>
      <c r="D70" s="12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122"/>
      <c r="C71" s="122"/>
      <c r="D71" s="12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122"/>
      <c r="C72" s="122"/>
      <c r="D72" s="12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122"/>
      <c r="C73" s="122"/>
      <c r="D73" s="12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122"/>
      <c r="C74" s="122"/>
      <c r="D74" s="12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122"/>
      <c r="C75" s="122"/>
      <c r="D75" s="12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122"/>
      <c r="C76" s="122"/>
      <c r="D76" s="12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122"/>
      <c r="C77" s="122"/>
      <c r="D77" s="12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122"/>
      <c r="C78" s="122"/>
      <c r="D78" s="12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122"/>
      <c r="C79" s="122"/>
      <c r="D79" s="12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122"/>
      <c r="C80" s="122"/>
      <c r="D80" s="12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122"/>
      <c r="C81" s="122"/>
      <c r="D81" s="12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122"/>
      <c r="C82" s="122"/>
      <c r="D82" s="12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122"/>
      <c r="C83" s="122"/>
      <c r="D83" s="12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122"/>
      <c r="C84" s="122"/>
      <c r="D84" s="12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122"/>
      <c r="C85" s="122"/>
      <c r="D85" s="12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122"/>
      <c r="C86" s="122"/>
      <c r="D86" s="12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122"/>
      <c r="C87" s="122"/>
      <c r="D87" s="12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122"/>
      <c r="C88" s="122"/>
      <c r="D88" s="12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122"/>
      <c r="C89" s="122"/>
      <c r="D89" s="12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122"/>
      <c r="C90" s="122"/>
      <c r="D90" s="12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122"/>
      <c r="C91" s="122"/>
      <c r="D91" s="12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122"/>
      <c r="C92" s="122"/>
      <c r="D92" s="12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122"/>
      <c r="C93" s="122"/>
      <c r="D93" s="12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122"/>
      <c r="C94" s="122"/>
      <c r="D94" s="12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122"/>
      <c r="C95" s="122"/>
      <c r="D95" s="12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122"/>
      <c r="C96" s="122"/>
      <c r="D96" s="12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122"/>
      <c r="C97" s="122"/>
      <c r="D97" s="12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122"/>
      <c r="C98" s="122"/>
      <c r="D98" s="12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122"/>
      <c r="C99" s="122"/>
      <c r="D99" s="12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122"/>
      <c r="C100" s="122"/>
      <c r="D100" s="12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122"/>
      <c r="C101" s="122"/>
      <c r="D101" s="12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122"/>
      <c r="C102" s="122"/>
      <c r="D102" s="12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122"/>
      <c r="C103" s="122"/>
      <c r="D103" s="12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122"/>
      <c r="C104" s="122"/>
      <c r="D104" s="12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122"/>
      <c r="C105" s="122"/>
      <c r="D105" s="12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122"/>
      <c r="C106" s="122"/>
      <c r="D106" s="12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122"/>
      <c r="C107" s="122"/>
      <c r="D107" s="12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122"/>
      <c r="C108" s="122"/>
      <c r="D108" s="12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122"/>
      <c r="C109" s="122"/>
      <c r="D109" s="12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122"/>
      <c r="C110" s="122"/>
      <c r="D110" s="12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122"/>
      <c r="C111" s="122"/>
      <c r="D111" s="12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122"/>
      <c r="C112" s="122"/>
      <c r="D112" s="12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122"/>
      <c r="C113" s="122"/>
      <c r="D113" s="12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122"/>
      <c r="C114" s="122"/>
      <c r="D114" s="12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122"/>
      <c r="C115" s="122"/>
      <c r="D115" s="12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122"/>
      <c r="C116" s="122"/>
      <c r="D116" s="12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122"/>
      <c r="C117" s="122"/>
      <c r="D117" s="12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122"/>
      <c r="C118" s="122"/>
      <c r="D118" s="12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122"/>
      <c r="C119" s="122"/>
      <c r="D119" s="12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122"/>
      <c r="C120" s="122"/>
      <c r="D120" s="12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122"/>
      <c r="C121" s="122"/>
      <c r="D121" s="12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122"/>
      <c r="C122" s="122"/>
      <c r="D122" s="12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122"/>
      <c r="C123" s="122"/>
      <c r="D123" s="12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122"/>
      <c r="C124" s="122"/>
      <c r="D124" s="12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122"/>
      <c r="C125" s="122"/>
      <c r="D125" s="12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122"/>
      <c r="C126" s="122"/>
      <c r="D126" s="12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122"/>
      <c r="C127" s="122"/>
      <c r="D127" s="12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122"/>
      <c r="C128" s="122"/>
      <c r="D128" s="12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122"/>
      <c r="C129" s="122"/>
      <c r="D129" s="12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122"/>
      <c r="C130" s="122"/>
      <c r="D130" s="12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122"/>
      <c r="C131" s="122"/>
      <c r="D131" s="12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122"/>
      <c r="C132" s="122"/>
      <c r="D132" s="12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122"/>
      <c r="C133" s="122"/>
      <c r="D133" s="12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122"/>
      <c r="C134" s="122"/>
      <c r="D134" s="12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122"/>
      <c r="C135" s="122"/>
      <c r="D135" s="12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122"/>
      <c r="C136" s="122"/>
      <c r="D136" s="12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122"/>
      <c r="C137" s="122"/>
      <c r="D137" s="12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122"/>
      <c r="C138" s="122"/>
      <c r="D138" s="12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122"/>
      <c r="C139" s="122"/>
      <c r="D139" s="12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122"/>
      <c r="C140" s="122"/>
      <c r="D140" s="12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122"/>
      <c r="C141" s="122"/>
      <c r="D141" s="12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122"/>
      <c r="C142" s="122"/>
      <c r="D142" s="12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122"/>
      <c r="C143" s="122"/>
      <c r="D143" s="12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122"/>
      <c r="C144" s="122"/>
      <c r="D144" s="12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122"/>
      <c r="C145" s="122"/>
      <c r="D145" s="12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122"/>
      <c r="C146" s="122"/>
      <c r="D146" s="12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122"/>
      <c r="C147" s="122"/>
      <c r="D147" s="12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122"/>
      <c r="C148" s="122"/>
      <c r="D148" s="12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122"/>
      <c r="C149" s="122"/>
      <c r="D149" s="12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122"/>
      <c r="C150" s="122"/>
      <c r="D150" s="12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122"/>
      <c r="C151" s="122"/>
      <c r="D151" s="12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122"/>
      <c r="C152" s="122"/>
      <c r="D152" s="12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122"/>
      <c r="C153" s="122"/>
      <c r="D153" s="12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122"/>
      <c r="C154" s="122"/>
      <c r="D154" s="12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122"/>
      <c r="C155" s="122"/>
      <c r="D155" s="12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122"/>
      <c r="C156" s="122"/>
      <c r="D156" s="12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122"/>
      <c r="C157" s="122"/>
      <c r="D157" s="12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122"/>
      <c r="C158" s="122"/>
      <c r="D158" s="12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122"/>
      <c r="C159" s="122"/>
      <c r="D159" s="12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122"/>
      <c r="C160" s="122"/>
      <c r="D160" s="12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122"/>
      <c r="C161" s="122"/>
      <c r="D161" s="12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122"/>
      <c r="C162" s="122"/>
      <c r="D162" s="12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122"/>
      <c r="C163" s="122"/>
      <c r="D163" s="12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122"/>
      <c r="C164" s="122"/>
      <c r="D164" s="12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122"/>
      <c r="C165" s="122"/>
      <c r="D165" s="12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122"/>
      <c r="C166" s="122"/>
      <c r="D166" s="12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122"/>
      <c r="C167" s="122"/>
      <c r="D167" s="12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122"/>
      <c r="C168" s="122"/>
      <c r="D168" s="12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122"/>
      <c r="C169" s="122"/>
      <c r="D169" s="12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122"/>
      <c r="C170" s="122"/>
      <c r="D170" s="12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122"/>
      <c r="C171" s="122"/>
      <c r="D171" s="12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122"/>
      <c r="C172" s="122"/>
      <c r="D172" s="12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122"/>
      <c r="C173" s="122"/>
      <c r="D173" s="12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122"/>
      <c r="C174" s="122"/>
      <c r="D174" s="12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122"/>
      <c r="C175" s="122"/>
      <c r="D175" s="12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122"/>
      <c r="C176" s="122"/>
      <c r="D176" s="12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122"/>
      <c r="C177" s="122"/>
      <c r="D177" s="12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122"/>
      <c r="C178" s="122"/>
      <c r="D178" s="12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122"/>
      <c r="C179" s="122"/>
      <c r="D179" s="12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122"/>
      <c r="C180" s="122"/>
      <c r="D180" s="12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122"/>
      <c r="C181" s="122"/>
      <c r="D181" s="12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122"/>
      <c r="C182" s="122"/>
      <c r="D182" s="12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122"/>
      <c r="C183" s="122"/>
      <c r="D183" s="12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122"/>
      <c r="C184" s="122"/>
      <c r="D184" s="12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122"/>
      <c r="C185" s="122"/>
      <c r="D185" s="12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122"/>
      <c r="C186" s="122"/>
      <c r="D186" s="12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122"/>
      <c r="C187" s="122"/>
      <c r="D187" s="12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122"/>
      <c r="C188" s="122"/>
      <c r="D188" s="12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122"/>
      <c r="C189" s="122"/>
      <c r="D189" s="12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122"/>
      <c r="C190" s="122"/>
      <c r="D190" s="12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122"/>
      <c r="C191" s="122"/>
      <c r="D191" s="12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122"/>
      <c r="C192" s="122"/>
      <c r="D192" s="12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122"/>
      <c r="C193" s="122"/>
      <c r="D193" s="12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122"/>
      <c r="C194" s="122"/>
      <c r="D194" s="12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122"/>
      <c r="C195" s="122"/>
      <c r="D195" s="12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122"/>
      <c r="C196" s="122"/>
      <c r="D196" s="12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122"/>
      <c r="C197" s="122"/>
      <c r="D197" s="12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122"/>
      <c r="C198" s="122"/>
      <c r="D198" s="12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122"/>
      <c r="C199" s="122"/>
      <c r="D199" s="12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122"/>
      <c r="C200" s="122"/>
      <c r="D200" s="12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122"/>
      <c r="C201" s="122"/>
      <c r="D201" s="12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122"/>
      <c r="C202" s="122"/>
      <c r="D202" s="12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122"/>
      <c r="C203" s="122"/>
      <c r="D203" s="12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122"/>
      <c r="C204" s="122"/>
      <c r="D204" s="12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122"/>
      <c r="C205" s="122"/>
      <c r="D205" s="12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122"/>
      <c r="C206" s="122"/>
      <c r="D206" s="12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122"/>
      <c r="C207" s="122"/>
      <c r="D207" s="12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122"/>
      <c r="C208" s="122"/>
      <c r="D208" s="12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122"/>
      <c r="C209" s="122"/>
      <c r="D209" s="12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122"/>
      <c r="C210" s="122"/>
      <c r="D210" s="12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122"/>
      <c r="C211" s="122"/>
      <c r="D211" s="12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122"/>
      <c r="C212" s="122"/>
      <c r="D212" s="12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122"/>
      <c r="C213" s="122"/>
      <c r="D213" s="12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122"/>
      <c r="C214" s="122"/>
      <c r="D214" s="12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122"/>
      <c r="C215" s="122"/>
      <c r="D215" s="12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122"/>
      <c r="C216" s="122"/>
      <c r="D216" s="12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122"/>
      <c r="C217" s="122"/>
      <c r="D217" s="12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122"/>
      <c r="C218" s="122"/>
      <c r="D218" s="12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122"/>
      <c r="C219" s="122"/>
      <c r="D219" s="12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122"/>
      <c r="C220" s="122"/>
      <c r="D220" s="12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122"/>
      <c r="C221" s="122"/>
      <c r="D221" s="12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122"/>
      <c r="C222" s="122"/>
      <c r="D222" s="12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122"/>
      <c r="C223" s="122"/>
      <c r="D223" s="12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122"/>
      <c r="C224" s="122"/>
      <c r="D224" s="12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122"/>
      <c r="C225" s="122"/>
      <c r="D225" s="12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122"/>
      <c r="C226" s="122"/>
      <c r="D226" s="12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122"/>
      <c r="C227" s="122"/>
      <c r="D227" s="12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122"/>
      <c r="C228" s="122"/>
      <c r="D228" s="12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122"/>
      <c r="C229" s="122"/>
      <c r="D229" s="12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122"/>
      <c r="C230" s="122"/>
      <c r="D230" s="12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122"/>
      <c r="C231" s="122"/>
      <c r="D231" s="12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122"/>
      <c r="C232" s="122"/>
      <c r="D232" s="12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122"/>
      <c r="C233" s="122"/>
      <c r="D233" s="12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122"/>
      <c r="C234" s="122"/>
      <c r="D234" s="12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122"/>
      <c r="C235" s="122"/>
      <c r="D235" s="12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122"/>
      <c r="C236" s="122"/>
      <c r="D236" s="12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122"/>
      <c r="C237" s="122"/>
      <c r="D237" s="12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122"/>
      <c r="C238" s="122"/>
      <c r="D238" s="12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122"/>
      <c r="C239" s="122"/>
      <c r="D239" s="12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122"/>
      <c r="C240" s="122"/>
      <c r="D240" s="12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122"/>
      <c r="C241" s="122"/>
      <c r="D241" s="12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122"/>
      <c r="C242" s="122"/>
      <c r="D242" s="12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122"/>
      <c r="C243" s="122"/>
      <c r="D243" s="12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122"/>
      <c r="C244" s="122"/>
      <c r="D244" s="12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122"/>
      <c r="C245" s="122"/>
      <c r="D245" s="12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122"/>
      <c r="C246" s="122"/>
      <c r="D246" s="12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122"/>
      <c r="C247" s="122"/>
      <c r="D247" s="12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122"/>
      <c r="C248" s="122"/>
      <c r="D248" s="12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122"/>
      <c r="C249" s="122"/>
      <c r="D249" s="12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122"/>
      <c r="C250" s="122"/>
      <c r="D250" s="12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122"/>
      <c r="C251" s="122"/>
      <c r="D251" s="12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122"/>
      <c r="C252" s="122"/>
      <c r="D252" s="12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122"/>
      <c r="C253" s="122"/>
      <c r="D253" s="12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122"/>
      <c r="C254" s="122"/>
      <c r="D254" s="12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122"/>
      <c r="C255" s="122"/>
      <c r="D255" s="12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122"/>
      <c r="C256" s="122"/>
      <c r="D256" s="12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122"/>
      <c r="C257" s="122"/>
      <c r="D257" s="12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122"/>
      <c r="C258" s="122"/>
      <c r="D258" s="12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122"/>
      <c r="C259" s="122"/>
      <c r="D259" s="12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122"/>
      <c r="C260" s="122"/>
      <c r="D260" s="12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122"/>
      <c r="C261" s="122"/>
      <c r="D261" s="12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122"/>
      <c r="C262" s="122"/>
      <c r="D262" s="12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122"/>
      <c r="C263" s="122"/>
      <c r="D263" s="12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122"/>
      <c r="C264" s="122"/>
      <c r="D264" s="12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122"/>
      <c r="C265" s="122"/>
      <c r="D265" s="12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122"/>
      <c r="C266" s="122"/>
      <c r="D266" s="12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122"/>
      <c r="C267" s="122"/>
      <c r="D267" s="12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122"/>
      <c r="C268" s="122"/>
      <c r="D268" s="12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122"/>
      <c r="C269" s="122"/>
      <c r="D269" s="12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122"/>
      <c r="C270" s="122"/>
      <c r="D270" s="12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122"/>
      <c r="C271" s="122"/>
      <c r="D271" s="12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122"/>
      <c r="C272" s="122"/>
      <c r="D272" s="12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122"/>
      <c r="C273" s="122"/>
      <c r="D273" s="12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122"/>
      <c r="C274" s="122"/>
      <c r="D274" s="12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122"/>
      <c r="C275" s="122"/>
      <c r="D275" s="12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122"/>
      <c r="C276" s="122"/>
      <c r="D276" s="12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122"/>
      <c r="C277" s="122"/>
      <c r="D277" s="12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122"/>
      <c r="C278" s="122"/>
      <c r="D278" s="12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122"/>
      <c r="C279" s="122"/>
      <c r="D279" s="12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122"/>
      <c r="C280" s="122"/>
      <c r="D280" s="12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122"/>
      <c r="C281" s="122"/>
      <c r="D281" s="12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122"/>
      <c r="C282" s="122"/>
      <c r="D282" s="12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122"/>
      <c r="C283" s="122"/>
      <c r="D283" s="12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122"/>
      <c r="C284" s="122"/>
      <c r="D284" s="12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122"/>
      <c r="C285" s="122"/>
      <c r="D285" s="12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122"/>
      <c r="C286" s="122"/>
      <c r="D286" s="12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122"/>
      <c r="C287" s="122"/>
      <c r="D287" s="12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122"/>
      <c r="C288" s="122"/>
      <c r="D288" s="12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122"/>
      <c r="C289" s="122"/>
      <c r="D289" s="12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122"/>
      <c r="C290" s="122"/>
      <c r="D290" s="12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122"/>
      <c r="C291" s="122"/>
      <c r="D291" s="12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122"/>
      <c r="C292" s="122"/>
      <c r="D292" s="12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122"/>
      <c r="C293" s="122"/>
      <c r="D293" s="12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122"/>
      <c r="C294" s="122"/>
      <c r="D294" s="12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122"/>
      <c r="C295" s="122"/>
      <c r="D295" s="12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122"/>
      <c r="C296" s="122"/>
      <c r="D296" s="12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122"/>
      <c r="C297" s="122"/>
      <c r="D297" s="12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122"/>
      <c r="C298" s="122"/>
      <c r="D298" s="12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122"/>
      <c r="C299" s="122"/>
      <c r="D299" s="12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122"/>
      <c r="C300" s="122"/>
      <c r="D300" s="12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122"/>
      <c r="C301" s="122"/>
      <c r="D301" s="12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122"/>
      <c r="C302" s="122"/>
      <c r="D302" s="12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122"/>
      <c r="C303" s="122"/>
      <c r="D303" s="12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122"/>
      <c r="C304" s="122"/>
      <c r="D304" s="12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122"/>
      <c r="C305" s="122"/>
      <c r="D305" s="12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122"/>
      <c r="C306" s="122"/>
      <c r="D306" s="12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122"/>
      <c r="C307" s="122"/>
      <c r="D307" s="12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122"/>
      <c r="C308" s="122"/>
      <c r="D308" s="12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122"/>
      <c r="C309" s="122"/>
      <c r="D309" s="12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122"/>
      <c r="C310" s="122"/>
      <c r="D310" s="12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122"/>
      <c r="C311" s="122"/>
      <c r="D311" s="12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122"/>
      <c r="C312" s="122"/>
      <c r="D312" s="12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122"/>
      <c r="C313" s="122"/>
      <c r="D313" s="12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122"/>
      <c r="C314" s="122"/>
      <c r="D314" s="12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122"/>
      <c r="C315" s="122"/>
      <c r="D315" s="12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122"/>
      <c r="C316" s="122"/>
      <c r="D316" s="12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122"/>
      <c r="C317" s="122"/>
      <c r="D317" s="12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122"/>
      <c r="C318" s="122"/>
      <c r="D318" s="12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122"/>
      <c r="C319" s="122"/>
      <c r="D319" s="12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122"/>
      <c r="C320" s="122"/>
      <c r="D320" s="12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122"/>
      <c r="C321" s="122"/>
      <c r="D321" s="12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122"/>
      <c r="C322" s="122"/>
      <c r="D322" s="12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122"/>
      <c r="C323" s="122"/>
      <c r="D323" s="12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122"/>
      <c r="C324" s="122"/>
      <c r="D324" s="12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122"/>
      <c r="C325" s="122"/>
      <c r="D325" s="12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122"/>
      <c r="C326" s="122"/>
      <c r="D326" s="12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122"/>
      <c r="C327" s="122"/>
      <c r="D327" s="12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122"/>
      <c r="C328" s="122"/>
      <c r="D328" s="12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122"/>
      <c r="C329" s="122"/>
      <c r="D329" s="12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122"/>
      <c r="C330" s="122"/>
      <c r="D330" s="12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122"/>
      <c r="C331" s="122"/>
      <c r="D331" s="12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122"/>
      <c r="C332" s="122"/>
      <c r="D332" s="12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122"/>
      <c r="C333" s="122"/>
      <c r="D333" s="12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122"/>
      <c r="C334" s="122"/>
      <c r="D334" s="12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122"/>
      <c r="C335" s="122"/>
      <c r="D335" s="12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122"/>
      <c r="C336" s="122"/>
      <c r="D336" s="12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122"/>
      <c r="C337" s="122"/>
      <c r="D337" s="12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122"/>
      <c r="C338" s="122"/>
      <c r="D338" s="12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122"/>
      <c r="C339" s="122"/>
      <c r="D339" s="12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122"/>
      <c r="C340" s="122"/>
      <c r="D340" s="12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122"/>
      <c r="C341" s="122"/>
      <c r="D341" s="12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122"/>
      <c r="C342" s="122"/>
      <c r="D342" s="12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122"/>
      <c r="C343" s="122"/>
      <c r="D343" s="12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122"/>
      <c r="C344" s="122"/>
      <c r="D344" s="12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122"/>
      <c r="C345" s="122"/>
      <c r="D345" s="12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122"/>
      <c r="C346" s="122"/>
      <c r="D346" s="12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122"/>
      <c r="C347" s="122"/>
      <c r="D347" s="12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122"/>
      <c r="C348" s="122"/>
      <c r="D348" s="12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122"/>
      <c r="C349" s="122"/>
      <c r="D349" s="12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122"/>
      <c r="C350" s="122"/>
      <c r="D350" s="12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122"/>
      <c r="C351" s="122"/>
      <c r="D351" s="12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122"/>
      <c r="C352" s="122"/>
      <c r="D352" s="12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122"/>
      <c r="C353" s="122"/>
      <c r="D353" s="12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122"/>
      <c r="C354" s="122"/>
      <c r="D354" s="12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122"/>
      <c r="C355" s="122"/>
      <c r="D355" s="12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122"/>
      <c r="C356" s="122"/>
      <c r="D356" s="12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122"/>
      <c r="C357" s="122"/>
      <c r="D357" s="12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122"/>
      <c r="C358" s="122"/>
      <c r="D358" s="12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122"/>
      <c r="C359" s="122"/>
      <c r="D359" s="12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122"/>
      <c r="C360" s="122"/>
      <c r="D360" s="12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122"/>
      <c r="C361" s="122"/>
      <c r="D361" s="12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122"/>
      <c r="C362" s="122"/>
      <c r="D362" s="12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122"/>
      <c r="C363" s="122"/>
      <c r="D363" s="12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122"/>
      <c r="C364" s="122"/>
      <c r="D364" s="12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122"/>
      <c r="C365" s="122"/>
      <c r="D365" s="12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122"/>
      <c r="C366" s="122"/>
      <c r="D366" s="12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122"/>
      <c r="C367" s="122"/>
      <c r="D367" s="12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122"/>
      <c r="C368" s="122"/>
      <c r="D368" s="12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122"/>
      <c r="C369" s="122"/>
      <c r="D369" s="12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122"/>
      <c r="C370" s="122"/>
      <c r="D370" s="12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122"/>
      <c r="C371" s="122"/>
      <c r="D371" s="12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122"/>
      <c r="C372" s="122"/>
      <c r="D372" s="12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122"/>
      <c r="C373" s="122"/>
      <c r="D373" s="12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122"/>
      <c r="C374" s="122"/>
      <c r="D374" s="12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122"/>
      <c r="C375" s="122"/>
      <c r="D375" s="12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122"/>
      <c r="C376" s="122"/>
      <c r="D376" s="12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122"/>
      <c r="C377" s="122"/>
      <c r="D377" s="12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122"/>
      <c r="C378" s="122"/>
      <c r="D378" s="12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122"/>
      <c r="C379" s="122"/>
      <c r="D379" s="12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122"/>
      <c r="C380" s="122"/>
      <c r="D380" s="12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122"/>
      <c r="C381" s="122"/>
      <c r="D381" s="12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122"/>
      <c r="C382" s="122"/>
      <c r="D382" s="12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122"/>
      <c r="C383" s="122"/>
      <c r="D383" s="12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122"/>
      <c r="C384" s="122"/>
      <c r="D384" s="12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122"/>
      <c r="C385" s="122"/>
      <c r="D385" s="12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122"/>
      <c r="C386" s="122"/>
      <c r="D386" s="12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122"/>
      <c r="C387" s="122"/>
      <c r="D387" s="12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122"/>
      <c r="C388" s="122"/>
      <c r="D388" s="12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122"/>
      <c r="C389" s="122"/>
      <c r="D389" s="12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122"/>
      <c r="C390" s="122"/>
      <c r="D390" s="12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122"/>
      <c r="C391" s="122"/>
      <c r="D391" s="12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122"/>
      <c r="C392" s="122"/>
      <c r="D392" s="12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122"/>
      <c r="C393" s="122"/>
      <c r="D393" s="12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122"/>
      <c r="C394" s="122"/>
      <c r="D394" s="12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122"/>
      <c r="C395" s="122"/>
      <c r="D395" s="12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122"/>
      <c r="C396" s="122"/>
      <c r="D396" s="12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122"/>
      <c r="C397" s="122"/>
      <c r="D397" s="12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122"/>
      <c r="C398" s="122"/>
      <c r="D398" s="12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122"/>
      <c r="C399" s="122"/>
      <c r="D399" s="12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122"/>
      <c r="C400" s="122"/>
      <c r="D400" s="12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122"/>
      <c r="C401" s="122"/>
      <c r="D401" s="12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122"/>
      <c r="C402" s="122"/>
      <c r="D402" s="12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122"/>
      <c r="C403" s="122"/>
      <c r="D403" s="12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122"/>
      <c r="C404" s="122"/>
      <c r="D404" s="12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122"/>
      <c r="C405" s="122"/>
      <c r="D405" s="12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122"/>
      <c r="C406" s="122"/>
      <c r="D406" s="12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122"/>
      <c r="C407" s="122"/>
      <c r="D407" s="12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122"/>
      <c r="C408" s="122"/>
      <c r="D408" s="12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122"/>
      <c r="C409" s="122"/>
      <c r="D409" s="12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122"/>
      <c r="C410" s="122"/>
      <c r="D410" s="12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122"/>
      <c r="C411" s="122"/>
      <c r="D411" s="12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122"/>
      <c r="C412" s="122"/>
      <c r="D412" s="12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122"/>
      <c r="C413" s="122"/>
      <c r="D413" s="12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122"/>
      <c r="C414" s="122"/>
      <c r="D414" s="12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122"/>
      <c r="C415" s="122"/>
      <c r="D415" s="12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122"/>
      <c r="C416" s="122"/>
      <c r="D416" s="12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122"/>
      <c r="C417" s="122"/>
      <c r="D417" s="12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122"/>
      <c r="C418" s="122"/>
      <c r="D418" s="12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122"/>
      <c r="C419" s="122"/>
      <c r="D419" s="12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122"/>
      <c r="C420" s="122"/>
      <c r="D420" s="12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122"/>
      <c r="C421" s="122"/>
      <c r="D421" s="12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122"/>
      <c r="C422" s="122"/>
      <c r="D422" s="12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122"/>
      <c r="C423" s="122"/>
      <c r="D423" s="12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122"/>
      <c r="C424" s="122"/>
      <c r="D424" s="12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122"/>
      <c r="C425" s="122"/>
      <c r="D425" s="12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122"/>
      <c r="C426" s="122"/>
      <c r="D426" s="12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122"/>
      <c r="C427" s="122"/>
      <c r="D427" s="12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122"/>
      <c r="C428" s="122"/>
      <c r="D428" s="12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122"/>
      <c r="C429" s="122"/>
      <c r="D429" s="12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122"/>
      <c r="C430" s="122"/>
      <c r="D430" s="12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122"/>
      <c r="C431" s="122"/>
      <c r="D431" s="12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122"/>
      <c r="C432" s="122"/>
      <c r="D432" s="12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122"/>
      <c r="C433" s="122"/>
      <c r="D433" s="12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122"/>
      <c r="C434" s="122"/>
      <c r="D434" s="12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122"/>
      <c r="C435" s="122"/>
      <c r="D435" s="12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122"/>
      <c r="C436" s="122"/>
      <c r="D436" s="12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122"/>
      <c r="C437" s="122"/>
      <c r="D437" s="12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122"/>
      <c r="C438" s="122"/>
      <c r="D438" s="12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122"/>
      <c r="C439" s="122"/>
      <c r="D439" s="12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122"/>
      <c r="C440" s="122"/>
      <c r="D440" s="12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122"/>
      <c r="C441" s="122"/>
      <c r="D441" s="12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122"/>
      <c r="C442" s="122"/>
      <c r="D442" s="12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122"/>
      <c r="C443" s="122"/>
      <c r="D443" s="12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122"/>
      <c r="C444" s="122"/>
      <c r="D444" s="12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122"/>
      <c r="C445" s="122"/>
      <c r="D445" s="12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122"/>
      <c r="C446" s="122"/>
      <c r="D446" s="12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122"/>
      <c r="C447" s="122"/>
      <c r="D447" s="12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122"/>
      <c r="C448" s="122"/>
      <c r="D448" s="12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122"/>
      <c r="C449" s="122"/>
      <c r="D449" s="12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122"/>
      <c r="C450" s="122"/>
      <c r="D450" s="12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122"/>
      <c r="C451" s="122"/>
      <c r="D451" s="12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122"/>
      <c r="C452" s="122"/>
      <c r="D452" s="12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122"/>
      <c r="C453" s="122"/>
      <c r="D453" s="12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122"/>
      <c r="C454" s="122"/>
      <c r="D454" s="12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122"/>
      <c r="C455" s="122"/>
      <c r="D455" s="12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122"/>
      <c r="C456" s="122"/>
      <c r="D456" s="12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122"/>
      <c r="C457" s="122"/>
      <c r="D457" s="12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122"/>
      <c r="C458" s="122"/>
      <c r="D458" s="12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122"/>
      <c r="C459" s="122"/>
      <c r="D459" s="12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122"/>
      <c r="C460" s="122"/>
      <c r="D460" s="12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122"/>
      <c r="C461" s="122"/>
      <c r="D461" s="12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122"/>
      <c r="C462" s="122"/>
      <c r="D462" s="12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122"/>
      <c r="C463" s="122"/>
      <c r="D463" s="12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122"/>
      <c r="C464" s="122"/>
      <c r="D464" s="12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122"/>
      <c r="C465" s="122"/>
      <c r="D465" s="12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122"/>
      <c r="C466" s="122"/>
      <c r="D466" s="12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122"/>
      <c r="C467" s="122"/>
      <c r="D467" s="12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122"/>
      <c r="C468" s="122"/>
      <c r="D468" s="12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122"/>
      <c r="C469" s="122"/>
      <c r="D469" s="12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122"/>
      <c r="C470" s="122"/>
      <c r="D470" s="12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122"/>
      <c r="C471" s="122"/>
      <c r="D471" s="12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122"/>
      <c r="C472" s="122"/>
      <c r="D472" s="12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122"/>
      <c r="C473" s="122"/>
      <c r="D473" s="12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122"/>
      <c r="C474" s="122"/>
      <c r="D474" s="12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122"/>
      <c r="C475" s="122"/>
      <c r="D475" s="12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122"/>
      <c r="C476" s="122"/>
      <c r="D476" s="12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122"/>
      <c r="C477" s="122"/>
      <c r="D477" s="12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122"/>
      <c r="C478" s="122"/>
      <c r="D478" s="12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122"/>
      <c r="C479" s="122"/>
      <c r="D479" s="12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122"/>
      <c r="C480" s="122"/>
      <c r="D480" s="12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122"/>
      <c r="C481" s="122"/>
      <c r="D481" s="12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122"/>
      <c r="C482" s="122"/>
      <c r="D482" s="12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122"/>
      <c r="C483" s="122"/>
      <c r="D483" s="12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122"/>
      <c r="C484" s="122"/>
      <c r="D484" s="12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122"/>
      <c r="C485" s="122"/>
      <c r="D485" s="12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122"/>
      <c r="C486" s="122"/>
      <c r="D486" s="12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122"/>
      <c r="C487" s="122"/>
      <c r="D487" s="12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122"/>
      <c r="C488" s="122"/>
      <c r="D488" s="12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122"/>
      <c r="C489" s="122"/>
      <c r="D489" s="12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122"/>
      <c r="C490" s="122"/>
      <c r="D490" s="12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122"/>
      <c r="C491" s="122"/>
      <c r="D491" s="12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122"/>
      <c r="C492" s="122"/>
      <c r="D492" s="12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122"/>
      <c r="C493" s="122"/>
      <c r="D493" s="12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122"/>
      <c r="C494" s="122"/>
      <c r="D494" s="12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122"/>
      <c r="C495" s="122"/>
      <c r="D495" s="12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122"/>
      <c r="C496" s="122"/>
      <c r="D496" s="12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122"/>
      <c r="C497" s="122"/>
      <c r="D497" s="12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122"/>
      <c r="C498" s="122"/>
      <c r="D498" s="12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122"/>
      <c r="C499" s="122"/>
      <c r="D499" s="12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122"/>
      <c r="C500" s="122"/>
      <c r="D500" s="12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122"/>
      <c r="C501" s="122"/>
      <c r="D501" s="12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122"/>
      <c r="C502" s="122"/>
      <c r="D502" s="12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122"/>
      <c r="C503" s="122"/>
      <c r="D503" s="12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122"/>
      <c r="C504" s="122"/>
      <c r="D504" s="12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122"/>
      <c r="C505" s="122"/>
      <c r="D505" s="12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122"/>
      <c r="C506" s="122"/>
      <c r="D506" s="12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122"/>
      <c r="C507" s="122"/>
      <c r="D507" s="12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122"/>
      <c r="C508" s="122"/>
      <c r="D508" s="12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122"/>
      <c r="C509" s="122"/>
      <c r="D509" s="12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122"/>
      <c r="C510" s="122"/>
      <c r="D510" s="12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122"/>
      <c r="C511" s="122"/>
      <c r="D511" s="12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122"/>
      <c r="C512" s="122"/>
      <c r="D512" s="12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122"/>
      <c r="C513" s="122"/>
      <c r="D513" s="12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122"/>
      <c r="C514" s="122"/>
      <c r="D514" s="12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122"/>
      <c r="C515" s="122"/>
      <c r="D515" s="12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122"/>
      <c r="C516" s="122"/>
      <c r="D516" s="12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122"/>
      <c r="C517" s="122"/>
      <c r="D517" s="12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122"/>
      <c r="C518" s="122"/>
      <c r="D518" s="12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122"/>
      <c r="C519" s="122"/>
      <c r="D519" s="12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122"/>
      <c r="C520" s="122"/>
      <c r="D520" s="12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122"/>
      <c r="C521" s="122"/>
      <c r="D521" s="12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122"/>
      <c r="C522" s="122"/>
      <c r="D522" s="12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122"/>
      <c r="C523" s="122"/>
      <c r="D523" s="12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122"/>
      <c r="C524" s="122"/>
      <c r="D524" s="12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122"/>
      <c r="C525" s="122"/>
      <c r="D525" s="12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122"/>
      <c r="C526" s="122"/>
      <c r="D526" s="12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122"/>
      <c r="C527" s="122"/>
      <c r="D527" s="12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122"/>
      <c r="C528" s="122"/>
      <c r="D528" s="12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122"/>
      <c r="C529" s="122"/>
      <c r="D529" s="12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122"/>
      <c r="C530" s="122"/>
      <c r="D530" s="12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122"/>
      <c r="C531" s="122"/>
      <c r="D531" s="12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122"/>
      <c r="C532" s="122"/>
      <c r="D532" s="12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122"/>
      <c r="C533" s="122"/>
      <c r="D533" s="12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122"/>
      <c r="C534" s="122"/>
      <c r="D534" s="12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122"/>
      <c r="C535" s="122"/>
      <c r="D535" s="12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122"/>
      <c r="C536" s="122"/>
      <c r="D536" s="12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122"/>
      <c r="C537" s="122"/>
      <c r="D537" s="12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122"/>
      <c r="C538" s="122"/>
      <c r="D538" s="12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122"/>
      <c r="C539" s="122"/>
      <c r="D539" s="12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122"/>
      <c r="C540" s="122"/>
      <c r="D540" s="12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122"/>
      <c r="C541" s="122"/>
      <c r="D541" s="12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122"/>
      <c r="C542" s="122"/>
      <c r="D542" s="12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122"/>
      <c r="C543" s="122"/>
      <c r="D543" s="12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122"/>
      <c r="C544" s="122"/>
      <c r="D544" s="12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122"/>
      <c r="C545" s="122"/>
      <c r="D545" s="12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122"/>
      <c r="C546" s="122"/>
      <c r="D546" s="12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122"/>
      <c r="C547" s="122"/>
      <c r="D547" s="12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122"/>
      <c r="C548" s="122"/>
      <c r="D548" s="12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122"/>
      <c r="C549" s="122"/>
      <c r="D549" s="12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122"/>
      <c r="C550" s="122"/>
      <c r="D550" s="12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122"/>
      <c r="C551" s="122"/>
      <c r="D551" s="12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122"/>
      <c r="C552" s="122"/>
      <c r="D552" s="12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122"/>
      <c r="C553" s="122"/>
      <c r="D553" s="12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122"/>
      <c r="C554" s="122"/>
      <c r="D554" s="12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122"/>
      <c r="C555" s="122"/>
      <c r="D555" s="12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122"/>
      <c r="C556" s="122"/>
      <c r="D556" s="12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122"/>
      <c r="C557" s="122"/>
      <c r="D557" s="12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122"/>
      <c r="C558" s="122"/>
      <c r="D558" s="12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122"/>
      <c r="C559" s="122"/>
      <c r="D559" s="12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122"/>
      <c r="C560" s="122"/>
      <c r="D560" s="12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122"/>
      <c r="C561" s="122"/>
      <c r="D561" s="12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122"/>
      <c r="C562" s="122"/>
      <c r="D562" s="12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122"/>
      <c r="C563" s="122"/>
      <c r="D563" s="12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122"/>
      <c r="C564" s="122"/>
      <c r="D564" s="12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122"/>
      <c r="C565" s="122"/>
      <c r="D565" s="12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122"/>
      <c r="C566" s="122"/>
      <c r="D566" s="12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122"/>
      <c r="C567" s="122"/>
      <c r="D567" s="12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122"/>
      <c r="C568" s="122"/>
      <c r="D568" s="12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122"/>
      <c r="C569" s="122"/>
      <c r="D569" s="12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122"/>
      <c r="C570" s="122"/>
      <c r="D570" s="12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122"/>
      <c r="C571" s="122"/>
      <c r="D571" s="12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122"/>
      <c r="C572" s="122"/>
      <c r="D572" s="12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122"/>
      <c r="C573" s="122"/>
      <c r="D573" s="12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122"/>
      <c r="C574" s="122"/>
      <c r="D574" s="12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122"/>
      <c r="C575" s="122"/>
      <c r="D575" s="12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122"/>
      <c r="C576" s="122"/>
      <c r="D576" s="12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122"/>
      <c r="C577" s="122"/>
      <c r="D577" s="12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122"/>
      <c r="C578" s="122"/>
      <c r="D578" s="12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122"/>
      <c r="C579" s="122"/>
      <c r="D579" s="12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122"/>
      <c r="C580" s="122"/>
      <c r="D580" s="12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122"/>
      <c r="C581" s="122"/>
      <c r="D581" s="12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122"/>
      <c r="C582" s="122"/>
      <c r="D582" s="12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122"/>
      <c r="C583" s="122"/>
      <c r="D583" s="12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122"/>
      <c r="C584" s="122"/>
      <c r="D584" s="12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122"/>
      <c r="C585" s="122"/>
      <c r="D585" s="12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122"/>
      <c r="C586" s="122"/>
      <c r="D586" s="12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122"/>
      <c r="C587" s="122"/>
      <c r="D587" s="12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122"/>
      <c r="C588" s="122"/>
      <c r="D588" s="12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122"/>
      <c r="C589" s="122"/>
      <c r="D589" s="12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122"/>
      <c r="C590" s="122"/>
      <c r="D590" s="12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122"/>
      <c r="C591" s="122"/>
      <c r="D591" s="12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122"/>
      <c r="C592" s="122"/>
      <c r="D592" s="12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122"/>
      <c r="C593" s="122"/>
      <c r="D593" s="12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122"/>
      <c r="C594" s="122"/>
      <c r="D594" s="12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122"/>
      <c r="C595" s="122"/>
      <c r="D595" s="12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122"/>
      <c r="C596" s="122"/>
      <c r="D596" s="12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122"/>
      <c r="C597" s="122"/>
      <c r="D597" s="12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122"/>
      <c r="C598" s="122"/>
      <c r="D598" s="12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122"/>
      <c r="C599" s="122"/>
      <c r="D599" s="12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122"/>
      <c r="C600" s="122"/>
      <c r="D600" s="12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122"/>
      <c r="C601" s="122"/>
      <c r="D601" s="12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122"/>
      <c r="C602" s="122"/>
      <c r="D602" s="12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122"/>
      <c r="C603" s="122"/>
      <c r="D603" s="12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122"/>
      <c r="C604" s="122"/>
      <c r="D604" s="12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122"/>
      <c r="C605" s="122"/>
      <c r="D605" s="12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122"/>
      <c r="C606" s="122"/>
      <c r="D606" s="12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122"/>
      <c r="C607" s="122"/>
      <c r="D607" s="12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122"/>
      <c r="C608" s="122"/>
      <c r="D608" s="12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122"/>
      <c r="C609" s="122"/>
      <c r="D609" s="12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122"/>
      <c r="C610" s="122"/>
      <c r="D610" s="12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122"/>
      <c r="C611" s="122"/>
      <c r="D611" s="12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122"/>
      <c r="C612" s="122"/>
      <c r="D612" s="12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122"/>
      <c r="C613" s="122"/>
      <c r="D613" s="12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122"/>
      <c r="C614" s="122"/>
      <c r="D614" s="12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122"/>
      <c r="C615" s="122"/>
      <c r="D615" s="12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122"/>
      <c r="C616" s="122"/>
      <c r="D616" s="12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122"/>
      <c r="C617" s="122"/>
      <c r="D617" s="12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122"/>
      <c r="C618" s="122"/>
      <c r="D618" s="12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122"/>
      <c r="C619" s="122"/>
      <c r="D619" s="12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122"/>
      <c r="C620" s="122"/>
      <c r="D620" s="12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122"/>
      <c r="C621" s="122"/>
      <c r="D621" s="12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122"/>
      <c r="C622" s="122"/>
      <c r="D622" s="12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122"/>
      <c r="C623" s="122"/>
      <c r="D623" s="12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122"/>
      <c r="C624" s="122"/>
      <c r="D624" s="12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122"/>
      <c r="C625" s="122"/>
      <c r="D625" s="12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122"/>
      <c r="C626" s="122"/>
      <c r="D626" s="12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122"/>
      <c r="C627" s="122"/>
      <c r="D627" s="12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122"/>
      <c r="C628" s="122"/>
      <c r="D628" s="12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122"/>
      <c r="C629" s="122"/>
      <c r="D629" s="12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122"/>
      <c r="C630" s="122"/>
      <c r="D630" s="12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122"/>
      <c r="C631" s="122"/>
      <c r="D631" s="12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122"/>
      <c r="C632" s="122"/>
      <c r="D632" s="12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122"/>
      <c r="C633" s="122"/>
      <c r="D633" s="12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122"/>
      <c r="C634" s="122"/>
      <c r="D634" s="12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122"/>
      <c r="C635" s="122"/>
      <c r="D635" s="12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122"/>
      <c r="C636" s="122"/>
      <c r="D636" s="12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122"/>
      <c r="C637" s="122"/>
      <c r="D637" s="12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122"/>
      <c r="C638" s="122"/>
      <c r="D638" s="12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122"/>
      <c r="C639" s="122"/>
      <c r="D639" s="12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122"/>
      <c r="C640" s="122"/>
      <c r="D640" s="12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122"/>
      <c r="C641" s="122"/>
      <c r="D641" s="12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122"/>
      <c r="C642" s="122"/>
      <c r="D642" s="12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122"/>
      <c r="C643" s="122"/>
      <c r="D643" s="12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122"/>
      <c r="C644" s="122"/>
      <c r="D644" s="12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122"/>
      <c r="C645" s="122"/>
      <c r="D645" s="12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122"/>
      <c r="C646" s="122"/>
      <c r="D646" s="12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122"/>
      <c r="C647" s="122"/>
      <c r="D647" s="12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122"/>
      <c r="C648" s="122"/>
      <c r="D648" s="12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122"/>
      <c r="C649" s="122"/>
      <c r="D649" s="12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122"/>
      <c r="C650" s="122"/>
      <c r="D650" s="12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122"/>
      <c r="C651" s="122"/>
      <c r="D651" s="12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122"/>
      <c r="C652" s="122"/>
      <c r="D652" s="12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122"/>
      <c r="C653" s="122"/>
      <c r="D653" s="12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122"/>
      <c r="C654" s="122"/>
      <c r="D654" s="12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122"/>
      <c r="C655" s="122"/>
      <c r="D655" s="12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122"/>
      <c r="C656" s="122"/>
      <c r="D656" s="12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122"/>
      <c r="C657" s="122"/>
      <c r="D657" s="12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122"/>
      <c r="C658" s="122"/>
      <c r="D658" s="12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122"/>
      <c r="C659" s="122"/>
      <c r="D659" s="12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122"/>
      <c r="C660" s="122"/>
      <c r="D660" s="12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122"/>
      <c r="C661" s="122"/>
      <c r="D661" s="12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122"/>
      <c r="C662" s="122"/>
      <c r="D662" s="12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122"/>
      <c r="C663" s="122"/>
      <c r="D663" s="12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122"/>
      <c r="C664" s="122"/>
      <c r="D664" s="12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122"/>
      <c r="C665" s="122"/>
      <c r="D665" s="12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122"/>
      <c r="C666" s="122"/>
      <c r="D666" s="12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122"/>
      <c r="C667" s="122"/>
      <c r="D667" s="12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122"/>
      <c r="C668" s="122"/>
      <c r="D668" s="12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122"/>
      <c r="C669" s="122"/>
      <c r="D669" s="12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122"/>
      <c r="C670" s="122"/>
      <c r="D670" s="12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122"/>
      <c r="C671" s="122"/>
      <c r="D671" s="12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122"/>
      <c r="C672" s="122"/>
      <c r="D672" s="12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122"/>
      <c r="C673" s="122"/>
      <c r="D673" s="12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122"/>
      <c r="C674" s="122"/>
      <c r="D674" s="12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122"/>
      <c r="C675" s="122"/>
      <c r="D675" s="12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122"/>
      <c r="C676" s="122"/>
      <c r="D676" s="12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122"/>
      <c r="C677" s="122"/>
      <c r="D677" s="12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122"/>
      <c r="C678" s="122"/>
      <c r="D678" s="12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122"/>
      <c r="C679" s="122"/>
      <c r="D679" s="12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122"/>
      <c r="C680" s="122"/>
      <c r="D680" s="12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122"/>
      <c r="C681" s="122"/>
      <c r="D681" s="12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122"/>
      <c r="C682" s="122"/>
      <c r="D682" s="12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122"/>
      <c r="C683" s="122"/>
      <c r="D683" s="12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122"/>
      <c r="C684" s="122"/>
      <c r="D684" s="12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122"/>
      <c r="C685" s="122"/>
      <c r="D685" s="12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122"/>
      <c r="C686" s="122"/>
      <c r="D686" s="12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122"/>
      <c r="C687" s="122"/>
      <c r="D687" s="12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122"/>
      <c r="C688" s="122"/>
      <c r="D688" s="12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122"/>
      <c r="C689" s="122"/>
      <c r="D689" s="12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122"/>
      <c r="C690" s="122"/>
      <c r="D690" s="12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122"/>
      <c r="C691" s="122"/>
      <c r="D691" s="12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122"/>
      <c r="C692" s="122"/>
      <c r="D692" s="12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122"/>
      <c r="C693" s="122"/>
      <c r="D693" s="12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122"/>
      <c r="C694" s="122"/>
      <c r="D694" s="12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122"/>
      <c r="C695" s="122"/>
      <c r="D695" s="12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122"/>
      <c r="C696" s="122"/>
      <c r="D696" s="12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122"/>
      <c r="C697" s="122"/>
      <c r="D697" s="12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122"/>
      <c r="C698" s="122"/>
      <c r="D698" s="12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122"/>
      <c r="C699" s="122"/>
      <c r="D699" s="12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122"/>
      <c r="C700" s="122"/>
      <c r="D700" s="12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122"/>
      <c r="C701" s="122"/>
      <c r="D701" s="12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122"/>
      <c r="C702" s="122"/>
      <c r="D702" s="12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122"/>
      <c r="C703" s="122"/>
      <c r="D703" s="12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122"/>
      <c r="C704" s="122"/>
      <c r="D704" s="12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122"/>
      <c r="C705" s="122"/>
      <c r="D705" s="12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122"/>
      <c r="C706" s="122"/>
      <c r="D706" s="12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122"/>
      <c r="C707" s="122"/>
      <c r="D707" s="12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122"/>
      <c r="C708" s="122"/>
      <c r="D708" s="12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122"/>
      <c r="C709" s="122"/>
      <c r="D709" s="12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122"/>
      <c r="C710" s="122"/>
      <c r="D710" s="12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122"/>
      <c r="C711" s="122"/>
      <c r="D711" s="12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122"/>
      <c r="C712" s="122"/>
      <c r="D712" s="12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122"/>
      <c r="C713" s="122"/>
      <c r="D713" s="12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122"/>
      <c r="C714" s="122"/>
      <c r="D714" s="12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122"/>
      <c r="C715" s="122"/>
      <c r="D715" s="12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122"/>
      <c r="C716" s="122"/>
      <c r="D716" s="12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122"/>
      <c r="C717" s="122"/>
      <c r="D717" s="12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122"/>
      <c r="C718" s="122"/>
      <c r="D718" s="12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122"/>
      <c r="C719" s="122"/>
      <c r="D719" s="12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122"/>
      <c r="C720" s="122"/>
      <c r="D720" s="12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122"/>
      <c r="C721" s="122"/>
      <c r="D721" s="12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122"/>
      <c r="C722" s="122"/>
      <c r="D722" s="12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122"/>
      <c r="C723" s="122"/>
      <c r="D723" s="12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122"/>
      <c r="C724" s="122"/>
      <c r="D724" s="12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122"/>
      <c r="C725" s="122"/>
      <c r="D725" s="12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122"/>
      <c r="C726" s="122"/>
      <c r="D726" s="12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122"/>
      <c r="C727" s="122"/>
      <c r="D727" s="12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122"/>
      <c r="C728" s="122"/>
      <c r="D728" s="12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122"/>
      <c r="C729" s="122"/>
      <c r="D729" s="12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122"/>
      <c r="C730" s="122"/>
      <c r="D730" s="12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122"/>
      <c r="C731" s="122"/>
      <c r="D731" s="12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122"/>
      <c r="C732" s="122"/>
      <c r="D732" s="12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122"/>
      <c r="C733" s="122"/>
      <c r="D733" s="12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122"/>
      <c r="C734" s="122"/>
      <c r="D734" s="12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122"/>
      <c r="C735" s="122"/>
      <c r="D735" s="12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122"/>
      <c r="C736" s="122"/>
      <c r="D736" s="12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122"/>
      <c r="C737" s="122"/>
      <c r="D737" s="12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122"/>
      <c r="C738" s="122"/>
      <c r="D738" s="12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122"/>
      <c r="C739" s="122"/>
      <c r="D739" s="12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122"/>
      <c r="C740" s="122"/>
      <c r="D740" s="12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122"/>
      <c r="C741" s="122"/>
      <c r="D741" s="12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122"/>
      <c r="C742" s="122"/>
      <c r="D742" s="12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122"/>
      <c r="C743" s="122"/>
      <c r="D743" s="12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122"/>
      <c r="C744" s="122"/>
      <c r="D744" s="12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122"/>
      <c r="C745" s="122"/>
      <c r="D745" s="12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122"/>
      <c r="C746" s="122"/>
      <c r="D746" s="12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122"/>
      <c r="C747" s="122"/>
      <c r="D747" s="12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122"/>
      <c r="C748" s="122"/>
      <c r="D748" s="12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122"/>
      <c r="C749" s="122"/>
      <c r="D749" s="12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122"/>
      <c r="C750" s="122"/>
      <c r="D750" s="12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122"/>
      <c r="C751" s="122"/>
      <c r="D751" s="12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122"/>
      <c r="C752" s="122"/>
      <c r="D752" s="12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122"/>
      <c r="C753" s="122"/>
      <c r="D753" s="12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122"/>
      <c r="C754" s="122"/>
      <c r="D754" s="12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122"/>
      <c r="C755" s="122"/>
      <c r="D755" s="12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122"/>
      <c r="C756" s="122"/>
      <c r="D756" s="12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122"/>
      <c r="C757" s="122"/>
      <c r="D757" s="12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122"/>
      <c r="C758" s="122"/>
      <c r="D758" s="12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122"/>
      <c r="C759" s="122"/>
      <c r="D759" s="12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122"/>
      <c r="C760" s="122"/>
      <c r="D760" s="12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122"/>
      <c r="C761" s="122"/>
      <c r="D761" s="12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122"/>
      <c r="C762" s="122"/>
      <c r="D762" s="12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122"/>
      <c r="C763" s="122"/>
      <c r="D763" s="12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122"/>
      <c r="C764" s="122"/>
      <c r="D764" s="12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122"/>
      <c r="C765" s="122"/>
      <c r="D765" s="12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122"/>
      <c r="C766" s="122"/>
      <c r="D766" s="12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122"/>
      <c r="C767" s="122"/>
      <c r="D767" s="12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122"/>
      <c r="C768" s="122"/>
      <c r="D768" s="12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122"/>
      <c r="C769" s="122"/>
      <c r="D769" s="12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122"/>
      <c r="C770" s="122"/>
      <c r="D770" s="12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122"/>
      <c r="C771" s="122"/>
      <c r="D771" s="12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122"/>
      <c r="C772" s="122"/>
      <c r="D772" s="12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122"/>
      <c r="C773" s="122"/>
      <c r="D773" s="12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122"/>
      <c r="C774" s="122"/>
      <c r="D774" s="12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122"/>
      <c r="C775" s="122"/>
      <c r="D775" s="12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122"/>
      <c r="C776" s="122"/>
      <c r="D776" s="12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122"/>
      <c r="C777" s="122"/>
      <c r="D777" s="12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122"/>
      <c r="C778" s="122"/>
      <c r="D778" s="12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122"/>
      <c r="C779" s="122"/>
      <c r="D779" s="12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122"/>
      <c r="C780" s="122"/>
      <c r="D780" s="12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122"/>
      <c r="C781" s="122"/>
      <c r="D781" s="12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122"/>
      <c r="C782" s="122"/>
      <c r="D782" s="12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122"/>
      <c r="C783" s="122"/>
      <c r="D783" s="12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122"/>
      <c r="C784" s="122"/>
      <c r="D784" s="12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122"/>
      <c r="C785" s="122"/>
      <c r="D785" s="12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122"/>
      <c r="C786" s="122"/>
      <c r="D786" s="12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122"/>
      <c r="C787" s="122"/>
      <c r="D787" s="12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122"/>
      <c r="C788" s="122"/>
      <c r="D788" s="12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122"/>
      <c r="C789" s="122"/>
      <c r="D789" s="12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122"/>
      <c r="C790" s="122"/>
      <c r="D790" s="12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122"/>
      <c r="C791" s="122"/>
      <c r="D791" s="12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122"/>
      <c r="C792" s="122"/>
      <c r="D792" s="12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122"/>
      <c r="C793" s="122"/>
      <c r="D793" s="12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122"/>
      <c r="C794" s="122"/>
      <c r="D794" s="12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122"/>
      <c r="C795" s="122"/>
      <c r="D795" s="12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122"/>
      <c r="C796" s="122"/>
      <c r="D796" s="12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122"/>
      <c r="C797" s="122"/>
      <c r="D797" s="12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122"/>
      <c r="C798" s="122"/>
      <c r="D798" s="12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122"/>
      <c r="C799" s="122"/>
      <c r="D799" s="12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122"/>
      <c r="C800" s="122"/>
      <c r="D800" s="12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122"/>
      <c r="C801" s="122"/>
      <c r="D801" s="12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122"/>
      <c r="C802" s="122"/>
      <c r="D802" s="12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122"/>
      <c r="C803" s="122"/>
      <c r="D803" s="12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122"/>
      <c r="C804" s="122"/>
      <c r="D804" s="12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122"/>
      <c r="C805" s="122"/>
      <c r="D805" s="12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122"/>
      <c r="C806" s="122"/>
      <c r="D806" s="12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122"/>
      <c r="C807" s="122"/>
      <c r="D807" s="12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122"/>
      <c r="C808" s="122"/>
      <c r="D808" s="12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122"/>
      <c r="C809" s="122"/>
      <c r="D809" s="12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122"/>
      <c r="C810" s="122"/>
      <c r="D810" s="12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122"/>
      <c r="C811" s="122"/>
      <c r="D811" s="12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122"/>
      <c r="C812" s="122"/>
      <c r="D812" s="12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122"/>
      <c r="C813" s="122"/>
      <c r="D813" s="12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122"/>
      <c r="C814" s="122"/>
      <c r="D814" s="12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122"/>
      <c r="C815" s="122"/>
      <c r="D815" s="12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122"/>
      <c r="C816" s="122"/>
      <c r="D816" s="12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122"/>
      <c r="C817" s="122"/>
      <c r="D817" s="12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122"/>
      <c r="C818" s="122"/>
      <c r="D818" s="12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122"/>
      <c r="C819" s="122"/>
      <c r="D819" s="12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122"/>
      <c r="C820" s="122"/>
      <c r="D820" s="12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122"/>
      <c r="C821" s="122"/>
      <c r="D821" s="12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122"/>
      <c r="C822" s="122"/>
      <c r="D822" s="12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122"/>
      <c r="C823" s="122"/>
      <c r="D823" s="12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122"/>
      <c r="C824" s="122"/>
      <c r="D824" s="12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122"/>
      <c r="C825" s="122"/>
      <c r="D825" s="12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122"/>
      <c r="C826" s="122"/>
      <c r="D826" s="12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122"/>
      <c r="C827" s="122"/>
      <c r="D827" s="12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122"/>
      <c r="C828" s="122"/>
      <c r="D828" s="12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122"/>
      <c r="C829" s="122"/>
      <c r="D829" s="12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122"/>
      <c r="C830" s="122"/>
      <c r="D830" s="12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122"/>
      <c r="C831" s="122"/>
      <c r="D831" s="12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122"/>
      <c r="C832" s="122"/>
      <c r="D832" s="12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122"/>
      <c r="C833" s="122"/>
      <c r="D833" s="12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122"/>
      <c r="C834" s="122"/>
      <c r="D834" s="12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122"/>
      <c r="C835" s="122"/>
      <c r="D835" s="12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122"/>
      <c r="C836" s="122"/>
      <c r="D836" s="12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122"/>
      <c r="C837" s="122"/>
      <c r="D837" s="12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122"/>
      <c r="C838" s="122"/>
      <c r="D838" s="12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122"/>
      <c r="C839" s="122"/>
      <c r="D839" s="12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122"/>
      <c r="C840" s="122"/>
      <c r="D840" s="12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122"/>
      <c r="C841" s="122"/>
      <c r="D841" s="12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122"/>
      <c r="C842" s="122"/>
      <c r="D842" s="12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122"/>
      <c r="C843" s="122"/>
      <c r="D843" s="12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122"/>
      <c r="C844" s="122"/>
      <c r="D844" s="12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122"/>
      <c r="C845" s="122"/>
      <c r="D845" s="12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122"/>
      <c r="C846" s="122"/>
      <c r="D846" s="12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122"/>
      <c r="C847" s="122"/>
      <c r="D847" s="12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122"/>
      <c r="C848" s="122"/>
      <c r="D848" s="12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122"/>
      <c r="C849" s="122"/>
      <c r="D849" s="12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122"/>
      <c r="C850" s="122"/>
      <c r="D850" s="12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122"/>
      <c r="C851" s="122"/>
      <c r="D851" s="12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122"/>
      <c r="C852" s="122"/>
      <c r="D852" s="12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122"/>
      <c r="C853" s="122"/>
      <c r="D853" s="12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122"/>
      <c r="C854" s="122"/>
      <c r="D854" s="12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122"/>
      <c r="C855" s="122"/>
      <c r="D855" s="12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122"/>
      <c r="C856" s="122"/>
      <c r="D856" s="12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122"/>
      <c r="C857" s="122"/>
      <c r="D857" s="12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122"/>
      <c r="C858" s="122"/>
      <c r="D858" s="12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122"/>
      <c r="C859" s="122"/>
      <c r="D859" s="12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122"/>
      <c r="C860" s="122"/>
      <c r="D860" s="12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122"/>
      <c r="C861" s="122"/>
      <c r="D861" s="12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122"/>
      <c r="C862" s="122"/>
      <c r="D862" s="12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122"/>
      <c r="C863" s="122"/>
      <c r="D863" s="12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122"/>
      <c r="C864" s="122"/>
      <c r="D864" s="12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122"/>
      <c r="C865" s="122"/>
      <c r="D865" s="12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122"/>
      <c r="C866" s="122"/>
      <c r="D866" s="12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122"/>
      <c r="C867" s="122"/>
      <c r="D867" s="12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122"/>
      <c r="C868" s="122"/>
      <c r="D868" s="12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122"/>
      <c r="C869" s="122"/>
      <c r="D869" s="12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122"/>
      <c r="C870" s="122"/>
      <c r="D870" s="12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122"/>
      <c r="C871" s="122"/>
      <c r="D871" s="12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122"/>
      <c r="C872" s="122"/>
      <c r="D872" s="12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122"/>
      <c r="C873" s="122"/>
      <c r="D873" s="12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122"/>
      <c r="C874" s="122"/>
      <c r="D874" s="12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122"/>
      <c r="C875" s="122"/>
      <c r="D875" s="12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122"/>
      <c r="C876" s="122"/>
      <c r="D876" s="12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122"/>
      <c r="C877" s="122"/>
      <c r="D877" s="12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122"/>
      <c r="C878" s="122"/>
      <c r="D878" s="12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122"/>
      <c r="C879" s="122"/>
      <c r="D879" s="12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122"/>
      <c r="C880" s="122"/>
      <c r="D880" s="12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122"/>
      <c r="C881" s="122"/>
      <c r="D881" s="12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122"/>
      <c r="C882" s="122"/>
      <c r="D882" s="12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122"/>
      <c r="C883" s="122"/>
      <c r="D883" s="12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122"/>
      <c r="C884" s="122"/>
      <c r="D884" s="12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122"/>
      <c r="C885" s="122"/>
      <c r="D885" s="12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122"/>
      <c r="C886" s="122"/>
      <c r="D886" s="12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122"/>
      <c r="C887" s="122"/>
      <c r="D887" s="12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122"/>
      <c r="C888" s="122"/>
      <c r="D888" s="12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122"/>
      <c r="C889" s="122"/>
      <c r="D889" s="12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122"/>
      <c r="C890" s="122"/>
      <c r="D890" s="12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122"/>
      <c r="C891" s="122"/>
      <c r="D891" s="12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122"/>
      <c r="C892" s="122"/>
      <c r="D892" s="12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122"/>
      <c r="C893" s="122"/>
      <c r="D893" s="12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122"/>
      <c r="C894" s="122"/>
      <c r="D894" s="12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122"/>
      <c r="C895" s="122"/>
      <c r="D895" s="12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122"/>
      <c r="C896" s="122"/>
      <c r="D896" s="12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122"/>
      <c r="C897" s="122"/>
      <c r="D897" s="12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122"/>
      <c r="C898" s="122"/>
      <c r="D898" s="12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122"/>
      <c r="C899" s="122"/>
      <c r="D899" s="12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122"/>
      <c r="C900" s="122"/>
      <c r="D900" s="12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122"/>
      <c r="C901" s="122"/>
      <c r="D901" s="12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122"/>
      <c r="C902" s="122"/>
      <c r="D902" s="12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122"/>
      <c r="C903" s="122"/>
      <c r="D903" s="12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122"/>
      <c r="C904" s="122"/>
      <c r="D904" s="12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122"/>
      <c r="C905" s="122"/>
      <c r="D905" s="12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122"/>
      <c r="C906" s="122"/>
      <c r="D906" s="12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122"/>
      <c r="C907" s="122"/>
      <c r="D907" s="12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122"/>
      <c r="C908" s="122"/>
      <c r="D908" s="12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122"/>
      <c r="C909" s="122"/>
      <c r="D909" s="12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122"/>
      <c r="C910" s="122"/>
      <c r="D910" s="12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122"/>
      <c r="C911" s="122"/>
      <c r="D911" s="12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122"/>
      <c r="C912" s="122"/>
      <c r="D912" s="12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122"/>
      <c r="C913" s="122"/>
      <c r="D913" s="12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122"/>
      <c r="C914" s="122"/>
      <c r="D914" s="12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122"/>
      <c r="C915" s="122"/>
      <c r="D915" s="12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122"/>
      <c r="C916" s="122"/>
      <c r="D916" s="12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122"/>
      <c r="C917" s="122"/>
      <c r="D917" s="12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122"/>
      <c r="C918" s="122"/>
      <c r="D918" s="12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122"/>
      <c r="C919" s="122"/>
      <c r="D919" s="12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122"/>
      <c r="C920" s="122"/>
      <c r="D920" s="12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122"/>
      <c r="C921" s="122"/>
      <c r="D921" s="12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122"/>
      <c r="C922" s="122"/>
      <c r="D922" s="12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122"/>
      <c r="C923" s="122"/>
      <c r="D923" s="12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122"/>
      <c r="C924" s="122"/>
      <c r="D924" s="12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122"/>
      <c r="C925" s="122"/>
      <c r="D925" s="12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122"/>
      <c r="C926" s="122"/>
      <c r="D926" s="12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122"/>
      <c r="C927" s="122"/>
      <c r="D927" s="12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122"/>
      <c r="C928" s="122"/>
      <c r="D928" s="12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122"/>
      <c r="C929" s="122"/>
      <c r="D929" s="12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122"/>
      <c r="C930" s="122"/>
      <c r="D930" s="12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122"/>
      <c r="C931" s="122"/>
      <c r="D931" s="12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122"/>
      <c r="C932" s="122"/>
      <c r="D932" s="12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122"/>
      <c r="C933" s="122"/>
      <c r="D933" s="12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122"/>
      <c r="C934" s="122"/>
      <c r="D934" s="12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122"/>
      <c r="C935" s="122"/>
      <c r="D935" s="12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122"/>
      <c r="C936" s="122"/>
      <c r="D936" s="12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122"/>
      <c r="C937" s="122"/>
      <c r="D937" s="12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122"/>
      <c r="C938" s="122"/>
      <c r="D938" s="12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122"/>
      <c r="C939" s="122"/>
      <c r="D939" s="12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122"/>
      <c r="C940" s="122"/>
      <c r="D940" s="12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122"/>
      <c r="C941" s="122"/>
      <c r="D941" s="12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122"/>
      <c r="C942" s="122"/>
      <c r="D942" s="12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122"/>
      <c r="C943" s="122"/>
      <c r="D943" s="12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122"/>
      <c r="C944" s="122"/>
      <c r="D944" s="12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122"/>
      <c r="C945" s="122"/>
      <c r="D945" s="12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122"/>
      <c r="C946" s="122"/>
      <c r="D946" s="12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122"/>
      <c r="C947" s="122"/>
      <c r="D947" s="12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122"/>
      <c r="C948" s="122"/>
      <c r="D948" s="12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122"/>
      <c r="C949" s="122"/>
      <c r="D949" s="12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122"/>
      <c r="C950" s="122"/>
      <c r="D950" s="12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122"/>
      <c r="C951" s="122"/>
      <c r="D951" s="12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122"/>
      <c r="C952" s="122"/>
      <c r="D952" s="12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122"/>
      <c r="C953" s="122"/>
      <c r="D953" s="12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122"/>
      <c r="C954" s="122"/>
      <c r="D954" s="12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122"/>
      <c r="C955" s="122"/>
      <c r="D955" s="12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122"/>
      <c r="C956" s="122"/>
      <c r="D956" s="12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122"/>
      <c r="C957" s="122"/>
      <c r="D957" s="12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122"/>
      <c r="C958" s="122"/>
      <c r="D958" s="12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122"/>
      <c r="C959" s="122"/>
      <c r="D959" s="12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122"/>
      <c r="C960" s="122"/>
      <c r="D960" s="12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122"/>
      <c r="C961" s="122"/>
      <c r="D961" s="12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122"/>
      <c r="C962" s="122"/>
      <c r="D962" s="12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122"/>
      <c r="C963" s="122"/>
      <c r="D963" s="12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122"/>
      <c r="C964" s="122"/>
      <c r="D964" s="12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122"/>
      <c r="C965" s="122"/>
      <c r="D965" s="12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122"/>
      <c r="C966" s="122"/>
      <c r="D966" s="12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122"/>
      <c r="C967" s="122"/>
      <c r="D967" s="12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122"/>
      <c r="C968" s="122"/>
      <c r="D968" s="12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122"/>
      <c r="C969" s="122"/>
      <c r="D969" s="12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122"/>
      <c r="C970" s="122"/>
      <c r="D970" s="12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122"/>
      <c r="C971" s="122"/>
      <c r="D971" s="12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122"/>
      <c r="C972" s="122"/>
      <c r="D972" s="12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122"/>
      <c r="C973" s="122"/>
      <c r="D973" s="12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122"/>
      <c r="C974" s="122"/>
      <c r="D974" s="12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122"/>
      <c r="C975" s="122"/>
      <c r="D975" s="12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122"/>
      <c r="C976" s="122"/>
      <c r="D976" s="12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122"/>
      <c r="C977" s="122"/>
      <c r="D977" s="12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122"/>
      <c r="C978" s="122"/>
      <c r="D978" s="12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122"/>
      <c r="C979" s="122"/>
      <c r="D979" s="12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122"/>
      <c r="C980" s="122"/>
      <c r="D980" s="12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122"/>
      <c r="C981" s="122"/>
      <c r="D981" s="12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122"/>
      <c r="C982" s="122"/>
      <c r="D982" s="12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122"/>
      <c r="C983" s="122"/>
      <c r="D983" s="12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122"/>
      <c r="C984" s="122"/>
      <c r="D984" s="12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122"/>
      <c r="C985" s="122"/>
      <c r="D985" s="12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122"/>
      <c r="C986" s="122"/>
      <c r="D986" s="12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122"/>
      <c r="C987" s="122"/>
      <c r="D987" s="12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122"/>
      <c r="C988" s="122"/>
      <c r="D988" s="12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122"/>
      <c r="C989" s="122"/>
      <c r="D989" s="12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122"/>
      <c r="C990" s="122"/>
      <c r="D990" s="12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122"/>
      <c r="C991" s="122"/>
      <c r="D991" s="12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122"/>
      <c r="C992" s="122"/>
      <c r="D992" s="12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122"/>
      <c r="C993" s="122"/>
      <c r="D993" s="12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122"/>
      <c r="C994" s="122"/>
      <c r="D994" s="12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122"/>
      <c r="C995" s="122"/>
      <c r="D995" s="12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122"/>
      <c r="C996" s="122"/>
      <c r="D996" s="12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122"/>
      <c r="C997" s="122"/>
      <c r="D997" s="12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122"/>
      <c r="C998" s="122"/>
      <c r="D998" s="12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122"/>
      <c r="C999" s="122"/>
      <c r="D999" s="12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122"/>
      <c r="C1000" s="122"/>
      <c r="D1000" s="12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984251968503937" footer="0.0" header="0.0" left="0.7874015748031497" right="0.7874015748031497" top="0.984251968503937"/>
  <pageSetup paperSize="9" orientation="portrait"/>
  <headerFooter>
    <oddFooter>&amp;C© W.S.G. Isaac Newton Adunare Utile Dulci 2020-2021&amp;R&amp;D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0"/>
  <cols>
    <col customWidth="1" min="1" max="1" width="26.5"/>
    <col customWidth="1" min="2" max="2" width="21.5"/>
    <col customWidth="1" min="3" max="3" width="10.5"/>
    <col customWidth="1" min="5" max="5" width="12.0"/>
    <col customWidth="1" min="6" max="6" width="13.5"/>
    <col customWidth="1" min="7" max="7" width="26.38"/>
    <col customWidth="1" min="8" max="8" width="19.38"/>
    <col customWidth="1" min="9" max="9" width="10.5"/>
    <col customWidth="1" min="11" max="11" width="11.75"/>
    <col customWidth="1" min="12" max="12" width="14.13"/>
    <col customWidth="1" min="13" max="13" width="8.13"/>
    <col customWidth="1" min="14" max="14" width="30.75"/>
    <col customWidth="1" min="15" max="15" width="15.0"/>
    <col customWidth="1" min="16" max="26" width="9.13"/>
  </cols>
  <sheetData>
    <row r="1">
      <c r="A1" s="124" t="str">
        <f>REPLACE("Final Bill ",16,0,'Front page'!B6)</f>
        <v>Final Bill Utoberfest 2026</v>
      </c>
      <c r="B1" s="124"/>
      <c r="C1" s="124"/>
      <c r="D1" s="151"/>
      <c r="E1" s="152"/>
      <c r="F1" s="151"/>
      <c r="G1" s="153"/>
      <c r="H1" s="153"/>
      <c r="I1" s="153"/>
      <c r="J1" s="154"/>
      <c r="K1" s="154"/>
      <c r="L1" s="154"/>
      <c r="M1" s="154"/>
      <c r="N1" s="155" t="s">
        <v>86</v>
      </c>
      <c r="O1" s="156">
        <f>'Bank transactions'!F3</f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2" t="s">
        <v>13</v>
      </c>
      <c r="B2" s="32"/>
      <c r="C2" s="32"/>
      <c r="D2" s="157" t="s">
        <v>87</v>
      </c>
      <c r="E2" s="158"/>
      <c r="F2" s="159"/>
      <c r="G2" s="160"/>
      <c r="H2" s="160"/>
      <c r="I2" s="160"/>
      <c r="J2" s="161"/>
      <c r="K2" s="161"/>
      <c r="L2" s="161"/>
      <c r="M2" s="161"/>
      <c r="N2" s="155" t="s">
        <v>88</v>
      </c>
      <c r="O2" s="156">
        <f>'Cash transactions'!E2</f>
        <v>0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62" t="str">
        <f>IF(ROUND(F4,2)=ROUND(O6,2),"CORRECT","NOT CORRECT!!!!")</f>
        <v>CORRECT</v>
      </c>
      <c r="B3" s="163"/>
      <c r="C3" s="163"/>
      <c r="D3" s="164"/>
      <c r="E3" s="165"/>
      <c r="F3" s="164"/>
      <c r="G3" s="166"/>
      <c r="H3" s="166"/>
      <c r="I3" s="166"/>
      <c r="J3" s="167"/>
      <c r="K3" s="167"/>
      <c r="L3" s="167"/>
      <c r="M3" s="167"/>
      <c r="N3" s="155" t="s">
        <v>89</v>
      </c>
      <c r="O3" s="156">
        <f>'STR, STP, Dec'!D1</f>
        <v>0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68" t="s">
        <v>90</v>
      </c>
      <c r="B4" s="168"/>
      <c r="C4" s="168"/>
      <c r="D4" s="169"/>
      <c r="E4" s="170"/>
      <c r="F4" s="171">
        <f>F6-L6</f>
        <v>0</v>
      </c>
      <c r="G4" s="28"/>
      <c r="H4" s="28"/>
      <c r="I4" s="28"/>
      <c r="J4" s="125"/>
      <c r="K4" s="125"/>
      <c r="L4" s="125"/>
      <c r="M4" s="125"/>
      <c r="N4" s="172" t="s">
        <v>91</v>
      </c>
      <c r="O4" s="156" t="str">
        <f>'STR, STP, Dec'!D15</f>
        <v/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168"/>
      <c r="B5" s="168"/>
      <c r="C5" s="168"/>
      <c r="D5" s="169"/>
      <c r="E5" s="170"/>
      <c r="F5" s="114"/>
      <c r="G5" s="28"/>
      <c r="H5" s="28"/>
      <c r="I5" s="28"/>
      <c r="J5" s="125"/>
      <c r="K5" s="125"/>
      <c r="L5" s="125"/>
      <c r="M5" s="125"/>
      <c r="N5" s="173"/>
      <c r="O5" s="17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9" t="s">
        <v>16</v>
      </c>
      <c r="B6" s="39"/>
      <c r="C6" s="39"/>
      <c r="D6" s="175"/>
      <c r="E6" s="176"/>
      <c r="F6" s="177">
        <f>SUM(F8:F101)</f>
        <v>0</v>
      </c>
      <c r="G6" s="39" t="s">
        <v>17</v>
      </c>
      <c r="H6" s="39"/>
      <c r="I6" s="39"/>
      <c r="J6" s="175"/>
      <c r="K6" s="175"/>
      <c r="L6" s="177">
        <f>SUM(L8:L101)</f>
        <v>0</v>
      </c>
      <c r="M6" s="177"/>
      <c r="N6" s="155" t="s">
        <v>92</v>
      </c>
      <c r="O6" s="156">
        <f>SUM(O1:O3)-O4</f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78" t="s">
        <v>18</v>
      </c>
      <c r="B7" s="178"/>
      <c r="C7" s="178" t="s">
        <v>93</v>
      </c>
      <c r="D7" s="178" t="s">
        <v>94</v>
      </c>
      <c r="E7" s="179" t="s">
        <v>95</v>
      </c>
      <c r="F7" s="178" t="s">
        <v>96</v>
      </c>
      <c r="G7" s="178" t="s">
        <v>18</v>
      </c>
      <c r="H7" s="178"/>
      <c r="I7" s="178" t="s">
        <v>93</v>
      </c>
      <c r="J7" s="178" t="s">
        <v>94</v>
      </c>
      <c r="K7" s="179" t="s">
        <v>95</v>
      </c>
      <c r="L7" s="178" t="s">
        <v>96</v>
      </c>
      <c r="M7" s="178" t="s">
        <v>72</v>
      </c>
      <c r="N7" s="83"/>
      <c r="O7" s="180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60" t="str">
        <f>REPT(Budget!#REF!,1)</f>
        <v>#ERROR!</v>
      </c>
      <c r="B8" s="68" t="str">
        <f>REPT(Budget!#REF!,1)</f>
        <v>#ERROR!</v>
      </c>
      <c r="C8" s="181" t="str">
        <f>IF(Budget!#REF!&lt;&gt;"",Budget!#REF!,"")</f>
        <v>#ERROR!</v>
      </c>
      <c r="D8" s="181">
        <f>IF(Budget!F6&lt;&gt;"",Budget!F6,"")</f>
        <v>12170.5</v>
      </c>
      <c r="E8" s="182"/>
      <c r="F8" s="183"/>
      <c r="G8" s="60" t="str">
        <f>REPT(Budget!G6,1)</f>
        <v>Organisational costs</v>
      </c>
      <c r="H8" s="68" t="str">
        <f>REPT(Budget!H6,1)</f>
        <v/>
      </c>
      <c r="I8" s="181" t="str">
        <f>IF(Budget!K6&lt;&gt;"",Budget!K6,"")</f>
        <v/>
      </c>
      <c r="J8" s="184">
        <f>IF(Budget!L6&lt;&gt;"",Budget!L6,"")</f>
        <v>25</v>
      </c>
      <c r="K8" s="118"/>
      <c r="L8" s="185"/>
      <c r="M8" s="118"/>
      <c r="N8" s="68"/>
      <c r="O8" s="68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60" t="str">
        <f>REPT(Budget!G12,1)</f>
        <v>Materials</v>
      </c>
      <c r="B9" s="68" t="str">
        <f>REPT(Budget!H13,1)</f>
        <v>Tent 35m x 10m</v>
      </c>
      <c r="C9" s="181">
        <f>IF(Budget!K13&lt;&gt;"",Budget!K13,"")</f>
        <v>2904</v>
      </c>
      <c r="D9" s="181" t="str">
        <f>IF(Budget!F7&lt;&gt;"",Budget!F7,"")</f>
        <v/>
      </c>
      <c r="E9" s="182"/>
      <c r="F9" s="183"/>
      <c r="G9" s="60" t="str">
        <f>REPT(Budget!G7,1)</f>
        <v/>
      </c>
      <c r="H9" s="68" t="str">
        <f>REPT(Budget!H7,1)</f>
        <v>Print &amp; Paper cost</v>
      </c>
      <c r="I9" s="181">
        <f>IF(Budget!K7&lt;&gt;"",Budget!K7,"")</f>
        <v>25</v>
      </c>
      <c r="J9" s="184" t="str">
        <f>IF(Budget!L7&lt;&gt;"",Budget!L7,"")</f>
        <v/>
      </c>
      <c r="K9" s="118"/>
      <c r="L9" s="185"/>
      <c r="M9" s="118"/>
      <c r="N9" s="68"/>
      <c r="O9" s="68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60" t="str">
        <f>REPT(Budget!G15,1)</f>
        <v/>
      </c>
      <c r="B10" s="68" t="str">
        <f>REPT(Budget!H15,1)</f>
        <v>Beerbenches </v>
      </c>
      <c r="C10" s="181">
        <f>IF(Budget!K15&lt;&gt;"",Budget!K15,"")</f>
        <v>0</v>
      </c>
      <c r="D10" s="181" t="str">
        <f>IF(Budget!F8&lt;&gt;"",Budget!F8,"")</f>
        <v/>
      </c>
      <c r="E10" s="182"/>
      <c r="F10" s="183"/>
      <c r="G10" s="60" t="str">
        <f>REPT(Budget!G8,1)</f>
        <v/>
      </c>
      <c r="H10" s="68" t="str">
        <f>REPT(Budget!H8,1)</f>
        <v>Porto cost</v>
      </c>
      <c r="I10" s="181" t="str">
        <f>IF(Budget!K8&lt;&gt;"",Budget!K8,"")</f>
        <v/>
      </c>
      <c r="J10" s="184" t="str">
        <f>IF(Budget!L8&lt;&gt;"",Budget!L8,"")</f>
        <v/>
      </c>
      <c r="K10" s="118"/>
      <c r="L10" s="185"/>
      <c r="M10" s="118"/>
      <c r="N10" s="68"/>
      <c r="O10" s="68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60" t="str">
        <f>REPT(Budget!G17,1)</f>
        <v/>
      </c>
      <c r="B11" s="68" t="str">
        <f>REPT(Budget!H17,1)</f>
        <v>Technic</v>
      </c>
      <c r="C11" s="181">
        <f>IF(Budget!K17&lt;&gt;"",Budget!K17,"")</f>
        <v>2370.92</v>
      </c>
      <c r="D11" s="181" t="str">
        <f>IF(Budget!F9&lt;&gt;"",Budget!F9,"")</f>
        <v/>
      </c>
      <c r="E11" s="182"/>
      <c r="F11" s="183"/>
      <c r="G11" s="60" t="str">
        <f>REPT(Budget!G9,1)</f>
        <v/>
      </c>
      <c r="H11" s="68" t="str">
        <f>REPT(Budget!H9,1)</f>
        <v>Telephone cost</v>
      </c>
      <c r="I11" s="181" t="str">
        <f>IF(Budget!K9&lt;&gt;"",Budget!K9,"")</f>
        <v/>
      </c>
      <c r="J11" s="184" t="str">
        <f>IF(Budget!L9&lt;&gt;"",Budget!L9,"")</f>
        <v/>
      </c>
      <c r="K11" s="118"/>
      <c r="L11" s="185"/>
      <c r="M11" s="118"/>
      <c r="N11" s="68"/>
      <c r="O11" s="6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60" t="str">
        <f>REPT(Budget!A10,1)</f>
        <v/>
      </c>
      <c r="B12" s="68" t="str">
        <f>REPT(Budget!B10,1)</f>
        <v/>
      </c>
      <c r="C12" s="181" t="str">
        <f>IF(Budget!E10&lt;&gt;"",Budget!E10,"")</f>
        <v/>
      </c>
      <c r="D12" s="181" t="str">
        <f>IF(Budget!F10&lt;&gt;"",Budget!F10,"")</f>
        <v/>
      </c>
      <c r="E12" s="182"/>
      <c r="F12" s="183"/>
      <c r="G12" s="60" t="str">
        <f>REPT(Budget!G10,1)</f>
        <v/>
      </c>
      <c r="H12" s="68" t="str">
        <f>REPT(Budget!H10,1)</f>
        <v>Account cost</v>
      </c>
      <c r="I12" s="181" t="str">
        <f>IF(Budget!K10&lt;&gt;"",Budget!K10,"")</f>
        <v/>
      </c>
      <c r="J12" s="184" t="str">
        <f>IF(Budget!L10&lt;&gt;"",Budget!L10,"")</f>
        <v/>
      </c>
      <c r="K12" s="118"/>
      <c r="L12" s="185"/>
      <c r="M12" s="118"/>
      <c r="N12" s="68"/>
      <c r="O12" s="6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60" t="str">
        <f>REPT(Budget!A11,1)</f>
        <v/>
      </c>
      <c r="B13" s="68" t="str">
        <f>REPT(Budget!B11,1)</f>
        <v/>
      </c>
      <c r="C13" s="181" t="str">
        <f>IF(Budget!E11&lt;&gt;"",Budget!E11,"")</f>
        <v/>
      </c>
      <c r="D13" s="181" t="str">
        <f>IF(Budget!F11&lt;&gt;"",Budget!F11,"")</f>
        <v/>
      </c>
      <c r="E13" s="182"/>
      <c r="F13" s="183"/>
      <c r="G13" s="60" t="str">
        <f>REPT(Budget!G11,1)</f>
        <v/>
      </c>
      <c r="H13" s="68" t="str">
        <f>REPT(Budget!H11,1)</f>
        <v/>
      </c>
      <c r="I13" s="181" t="str">
        <f>IF(Budget!K11&lt;&gt;"",Budget!K11,"")</f>
        <v/>
      </c>
      <c r="J13" s="184" t="str">
        <f>IF(Budget!L11&lt;&gt;"",Budget!L11,"")</f>
        <v/>
      </c>
      <c r="K13" s="118"/>
      <c r="L13" s="60"/>
      <c r="M13" s="118"/>
      <c r="N13" s="68"/>
      <c r="O13" s="6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60" t="str">
        <f>REPT(Budget!A13,1)</f>
        <v/>
      </c>
      <c r="B14" s="68" t="str">
        <f>REPT(Budget!B13,1)</f>
        <v/>
      </c>
      <c r="C14" s="181" t="str">
        <f>IF(Budget!E13&lt;&gt;"",Budget!E13,"")</f>
        <v/>
      </c>
      <c r="D14" s="181" t="str">
        <f>IF(Budget!F13&lt;&gt;"",Budget!F13,"")</f>
        <v/>
      </c>
      <c r="E14" s="182"/>
      <c r="F14" s="183"/>
      <c r="G14" s="60" t="str">
        <f>REPT(Budget!#REF!,1)</f>
        <v>#ERROR!</v>
      </c>
      <c r="H14" s="68" t="str">
        <f>REPT(Budget!#REF!,1)</f>
        <v>#ERROR!</v>
      </c>
      <c r="I14" s="181" t="str">
        <f>IF(Budget!#REF!&lt;&gt;"",Budget!#REF!,"")</f>
        <v>#ERROR!</v>
      </c>
      <c r="J14" s="184" t="str">
        <f>IF(Budget!L13&lt;&gt;"",Budget!L13,"")</f>
        <v/>
      </c>
      <c r="K14" s="118"/>
      <c r="L14" s="185"/>
      <c r="M14" s="118"/>
      <c r="N14" s="68"/>
      <c r="O14" s="6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60" t="str">
        <f>REPT(Budget!A15,1)</f>
        <v/>
      </c>
      <c r="B15" s="68" t="str">
        <f>REPT(Budget!B15,1)</f>
        <v> </v>
      </c>
      <c r="C15" s="181" t="str">
        <f>IF(Budget!E15&lt;&gt;"",Budget!E15,"")</f>
        <v/>
      </c>
      <c r="D15" s="181" t="str">
        <f>IF(Budget!F15&lt;&gt;"",Budget!F15,"")</f>
        <v/>
      </c>
      <c r="E15" s="182"/>
      <c r="F15" s="183"/>
      <c r="G15" s="60" t="str">
        <f>REPT(Budget!#REF!,1)</f>
        <v>#ERROR!</v>
      </c>
      <c r="H15" s="68" t="str">
        <f>REPT(Budget!#REF!,1)</f>
        <v>#ERROR!</v>
      </c>
      <c r="I15" s="181" t="str">
        <f>IF(Budget!#REF!&lt;&gt;"",Budget!#REF!,"")</f>
        <v>#ERROR!</v>
      </c>
      <c r="J15" s="184" t="str">
        <f>IF(Budget!L15&lt;&gt;"",Budget!L15,"")</f>
        <v/>
      </c>
      <c r="K15" s="118"/>
      <c r="L15" s="185"/>
      <c r="M15" s="118"/>
      <c r="N15" s="68"/>
      <c r="O15" s="68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60" t="str">
        <f>REPT(Budget!A17,1)</f>
        <v/>
      </c>
      <c r="B16" s="68" t="str">
        <f>REPT(Budget!B17,1)</f>
        <v/>
      </c>
      <c r="C16" s="181" t="str">
        <f>IF(Budget!E17&lt;&gt;"",Budget!E17,"")</f>
        <v/>
      </c>
      <c r="D16" s="181" t="str">
        <f>IF(Budget!F17&lt;&gt;"",Budget!F17,"")</f>
        <v/>
      </c>
      <c r="E16" s="182"/>
      <c r="F16" s="183"/>
      <c r="G16" s="60" t="str">
        <f>REPT(Budget!#REF!,1)</f>
        <v>#ERROR!</v>
      </c>
      <c r="H16" s="68" t="str">
        <f>REPT(Budget!#REF!,1)</f>
        <v>#ERROR!</v>
      </c>
      <c r="I16" s="181" t="str">
        <f>IF(Budget!#REF!&lt;&gt;"",Budget!#REF!,"")</f>
        <v>#ERROR!</v>
      </c>
      <c r="J16" s="184" t="str">
        <f>IF(Budget!L17&lt;&gt;"",Budget!L17,"")</f>
        <v/>
      </c>
      <c r="K16" s="118"/>
      <c r="L16" s="185"/>
      <c r="M16" s="118"/>
      <c r="N16" s="68"/>
      <c r="O16" s="68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60" t="str">
        <f>REPT(Budget!#REF!,1)</f>
        <v>#ERROR!</v>
      </c>
      <c r="B17" s="68" t="str">
        <f>REPT(Budget!#REF!,1)</f>
        <v>#ERROR!</v>
      </c>
      <c r="C17" s="181" t="str">
        <f>IF(Budget!#REF!&lt;&gt;"",Budget!#REF!,"")</f>
        <v>#ERROR!</v>
      </c>
      <c r="D17" s="181" t="str">
        <f>IF(Budget!#REF!&lt;&gt;"",Budget!#REF!,"")</f>
        <v>#ERROR!</v>
      </c>
      <c r="E17" s="182"/>
      <c r="F17" s="183"/>
      <c r="G17" s="60" t="str">
        <f>REPT(Budget!#REF!,1)</f>
        <v>#ERROR!</v>
      </c>
      <c r="H17" s="68" t="str">
        <f>REPT(Budget!#REF!,1)</f>
        <v>#ERROR!</v>
      </c>
      <c r="I17" s="181" t="str">
        <f>IF(Budget!#REF!&lt;&gt;"",Budget!#REF!,"")</f>
        <v>#ERROR!</v>
      </c>
      <c r="J17" s="184" t="str">
        <f>IF(Budget!#REF!&lt;&gt;"",Budget!#REF!,"")</f>
        <v>#ERROR!</v>
      </c>
      <c r="K17" s="118"/>
      <c r="L17" s="185"/>
      <c r="M17" s="118"/>
      <c r="N17" s="68"/>
      <c r="O17" s="68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60" t="str">
        <f>REPT(Budget!A38,1)</f>
        <v/>
      </c>
      <c r="B18" s="68" t="str">
        <f>REPT(Budget!B38,1)</f>
        <v/>
      </c>
      <c r="C18" s="181" t="str">
        <f>IF(Budget!E38&lt;&gt;"",Budget!E38,"")</f>
        <v/>
      </c>
      <c r="D18" s="181" t="str">
        <f>IF(Budget!F38&lt;&gt;"",Budget!F38,"")</f>
        <v/>
      </c>
      <c r="E18" s="182"/>
      <c r="F18" s="183"/>
      <c r="G18" s="60" t="str">
        <f>REPT(Budget!G19,1)</f>
        <v>Drinks</v>
      </c>
      <c r="H18" s="68" t="str">
        <f>REPT(Budget!H20,1)</f>
        <v>Beer incl. wine + soda</v>
      </c>
      <c r="I18" s="181">
        <f>IF(Budget!K20&lt;&gt;"",Budget!K20,"")</f>
        <v>2240</v>
      </c>
      <c r="J18" s="184" t="str">
        <f>IF(Budget!L38&lt;&gt;"",Budget!L38,"")</f>
        <v/>
      </c>
      <c r="K18" s="118"/>
      <c r="L18" s="185"/>
      <c r="M18" s="118"/>
      <c r="N18" s="68"/>
      <c r="O18" s="68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60" t="str">
        <f>REPT(Budget!A41,1)</f>
        <v/>
      </c>
      <c r="B19" s="68" t="str">
        <f>REPT(Budget!B41,1)</f>
        <v/>
      </c>
      <c r="C19" s="181" t="str">
        <f>IF(Budget!E41&lt;&gt;"",Budget!E41,"")</f>
        <v/>
      </c>
      <c r="D19" s="181" t="str">
        <f>IF(Budget!F41&lt;&gt;"",Budget!F41,"")</f>
        <v/>
      </c>
      <c r="E19" s="182"/>
      <c r="F19" s="183"/>
      <c r="G19" s="60" t="str">
        <f>REPT(Budget!G41,1)</f>
        <v/>
      </c>
      <c r="H19" s="68" t="str">
        <f>REPT(Budget!H41,1)</f>
        <v/>
      </c>
      <c r="I19" s="181" t="str">
        <f>IF(Budget!K41&lt;&gt;"",Budget!K41,"")</f>
        <v/>
      </c>
      <c r="J19" s="184" t="str">
        <f>IF(Budget!L41&lt;&gt;"",Budget!L41,"")</f>
        <v/>
      </c>
      <c r="K19" s="118"/>
      <c r="L19" s="185"/>
      <c r="M19" s="118"/>
      <c r="N19" s="68"/>
      <c r="O19" s="68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60" t="str">
        <f>REPT(Budget!A42,1)</f>
        <v>Contribution Committee clothing</v>
      </c>
      <c r="B20" s="68" t="str">
        <f>REPT(Budget!B42,1)</f>
        <v/>
      </c>
      <c r="C20" s="181">
        <f>IF(Budget!E42&lt;&gt;"",Budget!E42,"")</f>
        <v>180</v>
      </c>
      <c r="D20" s="181">
        <f>IF(Budget!F42&lt;&gt;"",Budget!F42,"")</f>
        <v>180</v>
      </c>
      <c r="E20" s="182"/>
      <c r="F20" s="183"/>
      <c r="G20" s="60" t="str">
        <f>REPT(Budget!G42,1)</f>
        <v>Contribution Committee clothing</v>
      </c>
      <c r="H20" s="68" t="str">
        <f>REPT(Budget!H42,1)</f>
        <v/>
      </c>
      <c r="I20" s="181">
        <f>IF(Budget!K42&lt;&gt;"",Budget!K42,"")</f>
        <v>180</v>
      </c>
      <c r="J20" s="184">
        <f>IF(Budget!L42&lt;&gt;"",Budget!L42,"")</f>
        <v>180</v>
      </c>
      <c r="K20" s="118"/>
      <c r="L20" s="185"/>
      <c r="M20" s="118"/>
      <c r="N20" s="68"/>
      <c r="O20" s="68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60" t="str">
        <f>REPT(Budget!A43,1)</f>
        <v/>
      </c>
      <c r="B21" s="68" t="str">
        <f>REPT(Budget!B43,1)</f>
        <v/>
      </c>
      <c r="C21" s="181" t="str">
        <f>IF(Budget!E43&lt;&gt;"",Budget!E43,"")</f>
        <v/>
      </c>
      <c r="D21" s="181" t="str">
        <f>IF(Budget!F43&lt;&gt;"",Budget!F43,"")</f>
        <v/>
      </c>
      <c r="E21" s="182"/>
      <c r="F21" s="183"/>
      <c r="G21" s="60" t="str">
        <f>REPT(Budget!G43,1)</f>
        <v/>
      </c>
      <c r="H21" s="68" t="str">
        <f>REPT(Budget!H43,1)</f>
        <v/>
      </c>
      <c r="I21" s="181" t="str">
        <f>IF(Budget!K43&lt;&gt;"",Budget!K43,"")</f>
        <v/>
      </c>
      <c r="J21" s="184" t="str">
        <f>IF(Budget!L43&lt;&gt;"",Budget!L43,"")</f>
        <v/>
      </c>
      <c r="K21" s="118"/>
      <c r="L21" s="185"/>
      <c r="M21" s="118"/>
      <c r="N21" s="68"/>
      <c r="O21" s="68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60" t="str">
        <f>REPT(Budget!A44,1)</f>
        <v/>
      </c>
      <c r="B22" s="68" t="str">
        <f>REPT(Budget!B44,1)</f>
        <v/>
      </c>
      <c r="C22" s="181" t="str">
        <f>IF(Budget!E44&lt;&gt;"",Budget!E44,"")</f>
        <v/>
      </c>
      <c r="D22" s="181" t="str">
        <f>IF(Budget!F44&lt;&gt;"",Budget!F44,"")</f>
        <v/>
      </c>
      <c r="E22" s="182"/>
      <c r="F22" s="183"/>
      <c r="G22" s="60" t="str">
        <f>REPT(Budget!G44,1)</f>
        <v>unforeseen</v>
      </c>
      <c r="H22" s="68" t="str">
        <f>REPT(Budget!H44,1)</f>
        <v/>
      </c>
      <c r="I22" s="181">
        <f>IF(Budget!K44&lt;&gt;"",Budget!K44,"")</f>
        <v>606.58718</v>
      </c>
      <c r="J22" s="184">
        <f>IF(Budget!L44&lt;&gt;"",Budget!L44,"")</f>
        <v>12313.71975</v>
      </c>
      <c r="K22" s="118"/>
      <c r="L22" s="185"/>
      <c r="M22" s="118"/>
      <c r="N22" s="68"/>
      <c r="O22" s="68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60" t="str">
        <f>REPT(Budget!A45,1)</f>
        <v/>
      </c>
      <c r="B23" s="68" t="str">
        <f>REPT(Budget!B45,1)</f>
        <v/>
      </c>
      <c r="C23" s="181" t="str">
        <f>IF(Budget!E45&lt;&gt;"",Budget!E45,"")</f>
        <v/>
      </c>
      <c r="D23" s="181" t="str">
        <f>IF(Budget!F45&lt;&gt;"",Budget!F45,"")</f>
        <v/>
      </c>
      <c r="E23" s="182"/>
      <c r="F23" s="183"/>
      <c r="G23" s="60" t="str">
        <f>REPT(Budget!G45,1)</f>
        <v/>
      </c>
      <c r="H23" s="68" t="str">
        <f>REPT(Budget!H45,1)</f>
        <v/>
      </c>
      <c r="I23" s="181" t="str">
        <f>IF(Budget!K45&lt;&gt;"",Budget!K45,"")</f>
        <v/>
      </c>
      <c r="J23" s="184" t="str">
        <f>IF(Budget!L45&lt;&gt;"",Budget!L45,"")</f>
        <v/>
      </c>
      <c r="K23" s="118"/>
      <c r="L23" s="185"/>
      <c r="M23" s="118"/>
      <c r="N23" s="68"/>
      <c r="O23" s="68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60" t="str">
        <f>REPT(Budget!A46,1)</f>
        <v/>
      </c>
      <c r="B24" s="68" t="str">
        <f>REPT(Budget!B46,1)</f>
        <v/>
      </c>
      <c r="C24" s="181" t="str">
        <f>IF(Budget!E46&lt;&gt;"",Budget!E46,"")</f>
        <v/>
      </c>
      <c r="D24" s="181" t="str">
        <f>IF(Budget!F46&lt;&gt;"",Budget!F46,"")</f>
        <v/>
      </c>
      <c r="E24" s="182"/>
      <c r="F24" s="183"/>
      <c r="G24" s="60" t="str">
        <f>REPT(Budget!G46,1)</f>
        <v/>
      </c>
      <c r="H24" s="68" t="str">
        <f>REPT(Budget!H46,1)</f>
        <v/>
      </c>
      <c r="I24" s="181" t="str">
        <f>IF(Budget!K46&lt;&gt;"",Budget!K46,"")</f>
        <v/>
      </c>
      <c r="J24" s="184" t="str">
        <f>IF(Budget!L46&lt;&gt;"",Budget!L46,"")</f>
        <v/>
      </c>
      <c r="K24" s="118"/>
      <c r="L24" s="185"/>
      <c r="M24" s="118"/>
      <c r="N24" s="68"/>
      <c r="O24" s="68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60" t="str">
        <f>REPT(Budget!A47,1)</f>
        <v/>
      </c>
      <c r="B25" s="68" t="str">
        <f>REPT(Budget!B47,1)</f>
        <v/>
      </c>
      <c r="C25" s="181" t="str">
        <f>IF(Budget!E47&lt;&gt;"",Budget!E47,"")</f>
        <v/>
      </c>
      <c r="D25" s="181" t="str">
        <f>IF(Budget!F47&lt;&gt;"",Budget!F47,"")</f>
        <v/>
      </c>
      <c r="E25" s="182"/>
      <c r="F25" s="183"/>
      <c r="G25" s="60" t="str">
        <f>REPT(Budget!G47,1)</f>
        <v/>
      </c>
      <c r="H25" s="68" t="str">
        <f>REPT(Budget!H47,1)</f>
        <v/>
      </c>
      <c r="I25" s="181" t="str">
        <f>IF(Budget!K47&lt;&gt;"",Budget!K47,"")</f>
        <v/>
      </c>
      <c r="J25" s="184" t="str">
        <f>IF(Budget!L47&lt;&gt;"",Budget!L47,"")</f>
        <v/>
      </c>
      <c r="K25" s="118"/>
      <c r="L25" s="185"/>
      <c r="M25" s="118"/>
      <c r="N25" s="68"/>
      <c r="O25" s="68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60" t="str">
        <f>REPT(Budget!A48,1)</f>
        <v/>
      </c>
      <c r="B26" s="68" t="str">
        <f>REPT(Budget!B48,1)</f>
        <v/>
      </c>
      <c r="C26" s="181" t="str">
        <f>IF(Budget!E48&lt;&gt;"",Budget!E48,"")</f>
        <v/>
      </c>
      <c r="D26" s="181" t="str">
        <f>IF(Budget!F48&lt;&gt;"",Budget!F48,"")</f>
        <v/>
      </c>
      <c r="E26" s="182"/>
      <c r="F26" s="183"/>
      <c r="G26" s="60" t="str">
        <f>REPT(Budget!G48,1)</f>
        <v/>
      </c>
      <c r="H26" s="68" t="str">
        <f>REPT(Budget!H48,1)</f>
        <v/>
      </c>
      <c r="I26" s="181" t="str">
        <f>IF(Budget!K48&lt;&gt;"",Budget!K48,"")</f>
        <v/>
      </c>
      <c r="J26" s="184" t="str">
        <f>IF(Budget!L48&lt;&gt;"",Budget!L48,"")</f>
        <v/>
      </c>
      <c r="K26" s="118"/>
      <c r="L26" s="185"/>
      <c r="M26" s="118"/>
      <c r="N26" s="68"/>
      <c r="O26" s="68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60" t="str">
        <f>REPT(Budget!A49,1)</f>
        <v/>
      </c>
      <c r="B27" s="68" t="str">
        <f>REPT(Budget!B49,1)</f>
        <v/>
      </c>
      <c r="C27" s="181" t="str">
        <f>IF(Budget!E49&lt;&gt;"",Budget!E49,"")</f>
        <v/>
      </c>
      <c r="D27" s="181" t="str">
        <f>IF(Budget!F49&lt;&gt;"",Budget!F49,"")</f>
        <v/>
      </c>
      <c r="E27" s="182"/>
      <c r="F27" s="183"/>
      <c r="G27" s="60" t="str">
        <f>REPT(Budget!G49,1)</f>
        <v/>
      </c>
      <c r="H27" s="68" t="str">
        <f>REPT(Budget!H49,1)</f>
        <v/>
      </c>
      <c r="I27" s="181" t="str">
        <f>IF(Budget!K49&lt;&gt;"",Budget!K49,"")</f>
        <v/>
      </c>
      <c r="J27" s="184" t="str">
        <f>IF(Budget!L49&lt;&gt;"",Budget!L49,"")</f>
        <v/>
      </c>
      <c r="K27" s="118"/>
      <c r="L27" s="185"/>
      <c r="M27" s="118"/>
      <c r="N27" s="68"/>
      <c r="O27" s="68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60" t="str">
        <f>REPT(Budget!A50,1)</f>
        <v/>
      </c>
      <c r="B28" s="68" t="str">
        <f>REPT(Budget!B50,1)</f>
        <v/>
      </c>
      <c r="C28" s="181" t="str">
        <f>IF(Budget!E50&lt;&gt;"",Budget!E50,"")</f>
        <v/>
      </c>
      <c r="D28" s="181" t="str">
        <f>IF(Budget!F50&lt;&gt;"",Budget!F50,"")</f>
        <v/>
      </c>
      <c r="E28" s="182"/>
      <c r="F28" s="183"/>
      <c r="G28" s="60" t="str">
        <f>REPT(Budget!G50,1)</f>
        <v/>
      </c>
      <c r="H28" s="68" t="str">
        <f>REPT(Budget!H50,1)</f>
        <v/>
      </c>
      <c r="I28" s="181" t="str">
        <f>IF(Budget!K50&lt;&gt;"",Budget!K50,"")</f>
        <v/>
      </c>
      <c r="J28" s="184" t="str">
        <f>IF(Budget!L50&lt;&gt;"",Budget!L50,"")</f>
        <v/>
      </c>
      <c r="K28" s="118"/>
      <c r="L28" s="185"/>
      <c r="M28" s="118"/>
      <c r="N28" s="68"/>
      <c r="O28" s="68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60" t="str">
        <f>REPT(Budget!A51,1)</f>
        <v/>
      </c>
      <c r="B29" s="68" t="str">
        <f>REPT(Budget!B51,1)</f>
        <v/>
      </c>
      <c r="C29" s="181" t="str">
        <f>IF(Budget!E51&lt;&gt;"",Budget!E51,"")</f>
        <v/>
      </c>
      <c r="D29" s="181" t="str">
        <f>IF(Budget!F51&lt;&gt;"",Budget!F51,"")</f>
        <v/>
      </c>
      <c r="E29" s="182"/>
      <c r="F29" s="183"/>
      <c r="G29" s="60" t="str">
        <f>REPT(Budget!G51,1)</f>
        <v/>
      </c>
      <c r="H29" s="68" t="str">
        <f>REPT(Budget!H51,1)</f>
        <v/>
      </c>
      <c r="I29" s="181" t="str">
        <f>IF(Budget!K51&lt;&gt;"",Budget!K51,"")</f>
        <v/>
      </c>
      <c r="J29" s="184" t="str">
        <f>IF(Budget!L51&lt;&gt;"",Budget!L51,"")</f>
        <v/>
      </c>
      <c r="K29" s="118"/>
      <c r="L29" s="185"/>
      <c r="M29" s="118"/>
      <c r="N29" s="68"/>
      <c r="O29" s="68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60" t="str">
        <f>REPT(Budget!A52,1)</f>
        <v/>
      </c>
      <c r="B30" s="68" t="str">
        <f>REPT(Budget!B52,1)</f>
        <v/>
      </c>
      <c r="C30" s="181" t="str">
        <f>IF(Budget!E52&lt;&gt;"",Budget!E52,"")</f>
        <v/>
      </c>
      <c r="D30" s="181" t="str">
        <f>IF(Budget!F52&lt;&gt;"",Budget!F52,"")</f>
        <v/>
      </c>
      <c r="E30" s="182"/>
      <c r="F30" s="183"/>
      <c r="G30" s="60" t="str">
        <f>REPT(Budget!G52,1)</f>
        <v/>
      </c>
      <c r="H30" s="68" t="str">
        <f>REPT(Budget!H52,1)</f>
        <v/>
      </c>
      <c r="I30" s="181" t="str">
        <f>IF(Budget!K52&lt;&gt;"",Budget!K52,"")</f>
        <v/>
      </c>
      <c r="J30" s="184" t="str">
        <f>IF(Budget!L52&lt;&gt;"",Budget!L52,"")</f>
        <v/>
      </c>
      <c r="K30" s="118"/>
      <c r="L30" s="185"/>
      <c r="M30" s="118"/>
      <c r="N30" s="68"/>
      <c r="O30" s="68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60" t="str">
        <f>REPT(Budget!A53,1)</f>
        <v/>
      </c>
      <c r="B31" s="68" t="str">
        <f>REPT(Budget!B53,1)</f>
        <v/>
      </c>
      <c r="C31" s="181" t="str">
        <f>IF(Budget!E53&lt;&gt;"",Budget!E53,"")</f>
        <v/>
      </c>
      <c r="D31" s="181" t="str">
        <f>IF(Budget!F53&lt;&gt;"",Budget!F53,"")</f>
        <v/>
      </c>
      <c r="E31" s="182"/>
      <c r="F31" s="183"/>
      <c r="G31" s="60" t="str">
        <f>REPT(Budget!G53,1)</f>
        <v/>
      </c>
      <c r="H31" s="68" t="str">
        <f>REPT(Budget!H53,1)</f>
        <v/>
      </c>
      <c r="I31" s="181" t="str">
        <f>IF(Budget!K53&lt;&gt;"",Budget!K53,"")</f>
        <v/>
      </c>
      <c r="J31" s="184" t="str">
        <f>IF(Budget!L53&lt;&gt;"",Budget!L53,"")</f>
        <v/>
      </c>
      <c r="K31" s="118"/>
      <c r="L31" s="185"/>
      <c r="M31" s="118"/>
      <c r="N31" s="68"/>
      <c r="O31" s="68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60" t="str">
        <f>REPT(Budget!A54,1)</f>
        <v/>
      </c>
      <c r="B32" s="68" t="str">
        <f>REPT(Budget!B54,1)</f>
        <v/>
      </c>
      <c r="C32" s="181" t="str">
        <f>IF(Budget!E54&lt;&gt;"",Budget!E54,"")</f>
        <v/>
      </c>
      <c r="D32" s="181" t="str">
        <f>IF(Budget!F54&lt;&gt;"",Budget!F54,"")</f>
        <v/>
      </c>
      <c r="E32" s="182"/>
      <c r="F32" s="183"/>
      <c r="G32" s="60" t="str">
        <f>REPT(Budget!G54,1)</f>
        <v/>
      </c>
      <c r="H32" s="68" t="str">
        <f>REPT(Budget!H54,1)</f>
        <v/>
      </c>
      <c r="I32" s="181" t="str">
        <f>IF(Budget!K54&lt;&gt;"",Budget!K54,"")</f>
        <v/>
      </c>
      <c r="J32" s="184" t="str">
        <f>IF(Budget!L54&lt;&gt;"",Budget!L54,"")</f>
        <v/>
      </c>
      <c r="K32" s="118"/>
      <c r="L32" s="185"/>
      <c r="M32" s="118"/>
      <c r="N32" s="68"/>
      <c r="O32" s="68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60" t="str">
        <f>REPT(Budget!A55,1)</f>
        <v/>
      </c>
      <c r="B33" s="68" t="str">
        <f>REPT(Budget!B55,1)</f>
        <v/>
      </c>
      <c r="C33" s="181" t="str">
        <f>IF(Budget!E55&lt;&gt;"",Budget!E55,"")</f>
        <v/>
      </c>
      <c r="D33" s="181" t="str">
        <f>IF(Budget!F55&lt;&gt;"",Budget!F55,"")</f>
        <v/>
      </c>
      <c r="E33" s="182"/>
      <c r="F33" s="183"/>
      <c r="G33" s="60" t="str">
        <f>REPT(Budget!G55,1)</f>
        <v/>
      </c>
      <c r="H33" s="68" t="str">
        <f>REPT(Budget!H55,1)</f>
        <v/>
      </c>
      <c r="I33" s="181" t="str">
        <f>IF(Budget!K55&lt;&gt;"",Budget!K55,"")</f>
        <v/>
      </c>
      <c r="J33" s="184" t="str">
        <f>IF(Budget!L55&lt;&gt;"",Budget!L55,"")</f>
        <v/>
      </c>
      <c r="K33" s="118"/>
      <c r="L33" s="185"/>
      <c r="M33" s="118"/>
      <c r="N33" s="68"/>
      <c r="O33" s="68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60" t="str">
        <f>REPT(Budget!A56,1)</f>
        <v/>
      </c>
      <c r="B34" s="68" t="str">
        <f>REPT(Budget!B56,1)</f>
        <v/>
      </c>
      <c r="C34" s="181" t="str">
        <f>IF(Budget!E56&lt;&gt;"",Budget!E56,"")</f>
        <v/>
      </c>
      <c r="D34" s="181" t="str">
        <f>IF(Budget!F56&lt;&gt;"",Budget!F56,"")</f>
        <v/>
      </c>
      <c r="E34" s="182"/>
      <c r="F34" s="183"/>
      <c r="G34" s="60" t="str">
        <f>REPT(Budget!G56,1)</f>
        <v/>
      </c>
      <c r="H34" s="68" t="str">
        <f>REPT(Budget!H56,1)</f>
        <v/>
      </c>
      <c r="I34" s="181" t="str">
        <f>IF(Budget!K56&lt;&gt;"",Budget!K56,"")</f>
        <v/>
      </c>
      <c r="J34" s="184" t="str">
        <f>IF(Budget!L56&lt;&gt;"",Budget!L56,"")</f>
        <v/>
      </c>
      <c r="K34" s="118"/>
      <c r="L34" s="185"/>
      <c r="M34" s="118"/>
      <c r="N34" s="68"/>
      <c r="O34" s="68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60" t="str">
        <f>REPT(Budget!A57,1)</f>
        <v/>
      </c>
      <c r="B35" s="68" t="str">
        <f>REPT(Budget!B57,1)</f>
        <v/>
      </c>
      <c r="C35" s="181" t="str">
        <f>IF(Budget!E57&lt;&gt;"",Budget!E57,"")</f>
        <v/>
      </c>
      <c r="D35" s="181" t="str">
        <f>IF(Budget!F57&lt;&gt;"",Budget!F57,"")</f>
        <v/>
      </c>
      <c r="E35" s="182"/>
      <c r="F35" s="183"/>
      <c r="G35" s="60" t="str">
        <f>REPT(Budget!G57,1)</f>
        <v/>
      </c>
      <c r="H35" s="68" t="str">
        <f>REPT(Budget!H57,1)</f>
        <v/>
      </c>
      <c r="I35" s="181" t="str">
        <f>IF(Budget!K57&lt;&gt;"",Budget!K57,"")</f>
        <v/>
      </c>
      <c r="J35" s="184" t="str">
        <f>IF(Budget!L57&lt;&gt;"",Budget!L57,"")</f>
        <v/>
      </c>
      <c r="K35" s="118"/>
      <c r="L35" s="185"/>
      <c r="M35" s="118"/>
      <c r="N35" s="68"/>
      <c r="O35" s="68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60" t="str">
        <f>REPT(Budget!A58,1)</f>
        <v/>
      </c>
      <c r="B36" s="68" t="str">
        <f>REPT(Budget!B58,1)</f>
        <v/>
      </c>
      <c r="C36" s="181" t="str">
        <f>IF(Budget!E58&lt;&gt;"",Budget!E58,"")</f>
        <v/>
      </c>
      <c r="D36" s="181" t="str">
        <f>IF(Budget!F58&lt;&gt;"",Budget!F58,"")</f>
        <v/>
      </c>
      <c r="E36" s="182"/>
      <c r="F36" s="183"/>
      <c r="G36" s="60" t="str">
        <f>REPT(Budget!G58,1)</f>
        <v/>
      </c>
      <c r="H36" s="68" t="str">
        <f>REPT(Budget!H58,1)</f>
        <v/>
      </c>
      <c r="I36" s="181" t="str">
        <f>IF(Budget!K58&lt;&gt;"",Budget!K58,"")</f>
        <v/>
      </c>
      <c r="J36" s="184" t="str">
        <f>IF(Budget!L58&lt;&gt;"",Budget!L58,"")</f>
        <v/>
      </c>
      <c r="K36" s="118"/>
      <c r="L36" s="185"/>
      <c r="M36" s="118"/>
      <c r="N36" s="68"/>
      <c r="O36" s="68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60" t="str">
        <f>REPT(Budget!A59,1)</f>
        <v/>
      </c>
      <c r="B37" s="68" t="str">
        <f>REPT(Budget!B59,1)</f>
        <v/>
      </c>
      <c r="C37" s="181" t="str">
        <f>IF(Budget!E59&lt;&gt;"",Budget!E59,"")</f>
        <v/>
      </c>
      <c r="D37" s="181" t="str">
        <f>IF(Budget!F59&lt;&gt;"",Budget!F59,"")</f>
        <v/>
      </c>
      <c r="E37" s="182"/>
      <c r="F37" s="183"/>
      <c r="G37" s="60" t="str">
        <f>REPT(Budget!G59,1)</f>
        <v/>
      </c>
      <c r="H37" s="68" t="str">
        <f>REPT(Budget!H59,1)</f>
        <v/>
      </c>
      <c r="I37" s="181" t="str">
        <f>IF(Budget!K59&lt;&gt;"",Budget!K59,"")</f>
        <v/>
      </c>
      <c r="J37" s="184" t="str">
        <f>IF(Budget!L59&lt;&gt;"",Budget!L59,"")</f>
        <v/>
      </c>
      <c r="K37" s="118"/>
      <c r="L37" s="185"/>
      <c r="M37" s="118"/>
      <c r="N37" s="68"/>
      <c r="O37" s="68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60" t="str">
        <f>REPT(Budget!A60,1)</f>
        <v/>
      </c>
      <c r="B38" s="68" t="str">
        <f>REPT(Budget!B60,1)</f>
        <v/>
      </c>
      <c r="C38" s="181" t="str">
        <f>IF(Budget!E60&lt;&gt;"",Budget!E60,"")</f>
        <v/>
      </c>
      <c r="D38" s="181" t="str">
        <f>IF(Budget!F60&lt;&gt;"",Budget!F60,"")</f>
        <v/>
      </c>
      <c r="E38" s="182"/>
      <c r="F38" s="183"/>
      <c r="G38" s="60" t="str">
        <f>REPT(Budget!G60,1)</f>
        <v/>
      </c>
      <c r="H38" s="68" t="str">
        <f>REPT(Budget!H60,1)</f>
        <v/>
      </c>
      <c r="I38" s="181" t="str">
        <f>IF(Budget!K60&lt;&gt;"",Budget!K60,"")</f>
        <v/>
      </c>
      <c r="J38" s="184" t="str">
        <f>IF(Budget!L60&lt;&gt;"",Budget!L60,"")</f>
        <v/>
      </c>
      <c r="K38" s="118"/>
      <c r="L38" s="185"/>
      <c r="M38" s="118"/>
      <c r="N38" s="68"/>
      <c r="O38" s="68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60" t="str">
        <f>REPT(Budget!A61,1)</f>
        <v/>
      </c>
      <c r="B39" s="68" t="str">
        <f>REPT(Budget!B61,1)</f>
        <v/>
      </c>
      <c r="C39" s="181" t="str">
        <f>IF(Budget!E61&lt;&gt;"",Budget!E61,"")</f>
        <v/>
      </c>
      <c r="D39" s="181" t="str">
        <f>IF(Budget!F61&lt;&gt;"",Budget!F61,"")</f>
        <v/>
      </c>
      <c r="E39" s="182"/>
      <c r="F39" s="183"/>
      <c r="G39" s="60" t="str">
        <f>REPT(Budget!G61,1)</f>
        <v/>
      </c>
      <c r="H39" s="68" t="str">
        <f>REPT(Budget!H61,1)</f>
        <v/>
      </c>
      <c r="I39" s="181" t="str">
        <f>IF(Budget!K61&lt;&gt;"",Budget!K61,"")</f>
        <v/>
      </c>
      <c r="J39" s="184" t="str">
        <f>IF(Budget!L61&lt;&gt;"",Budget!L61,"")</f>
        <v/>
      </c>
      <c r="K39" s="118"/>
      <c r="L39" s="185"/>
      <c r="M39" s="118"/>
      <c r="N39" s="68"/>
      <c r="O39" s="68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60" t="str">
        <f>REPT(Budget!A62,1)</f>
        <v/>
      </c>
      <c r="B40" s="68" t="str">
        <f>REPT(Budget!B62,1)</f>
        <v/>
      </c>
      <c r="C40" s="181" t="str">
        <f>IF(Budget!E62&lt;&gt;"",Budget!E62,"")</f>
        <v/>
      </c>
      <c r="D40" s="181" t="str">
        <f>IF(Budget!F62&lt;&gt;"",Budget!F62,"")</f>
        <v/>
      </c>
      <c r="E40" s="182"/>
      <c r="F40" s="183"/>
      <c r="G40" s="60" t="str">
        <f>REPT(Budget!G62,1)</f>
        <v/>
      </c>
      <c r="H40" s="68" t="str">
        <f>REPT(Budget!H62,1)</f>
        <v/>
      </c>
      <c r="I40" s="181" t="str">
        <f>IF(Budget!K62&lt;&gt;"",Budget!K62,"")</f>
        <v/>
      </c>
      <c r="J40" s="184" t="str">
        <f>IF(Budget!L62&lt;&gt;"",Budget!L62,"")</f>
        <v/>
      </c>
      <c r="K40" s="118"/>
      <c r="L40" s="185"/>
      <c r="M40" s="118"/>
      <c r="N40" s="68"/>
      <c r="O40" s="68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60" t="str">
        <f>REPT(Budget!A63,1)</f>
        <v/>
      </c>
      <c r="B41" s="68" t="str">
        <f>REPT(Budget!B63,1)</f>
        <v/>
      </c>
      <c r="C41" s="181" t="str">
        <f>IF(Budget!E63&lt;&gt;"",Budget!E63,"")</f>
        <v/>
      </c>
      <c r="D41" s="181" t="str">
        <f>IF(Budget!F63&lt;&gt;"",Budget!F63,"")</f>
        <v/>
      </c>
      <c r="E41" s="182"/>
      <c r="F41" s="183"/>
      <c r="G41" s="60" t="str">
        <f>REPT(Budget!G63,1)</f>
        <v/>
      </c>
      <c r="H41" s="68" t="str">
        <f>REPT(Budget!H63,1)</f>
        <v/>
      </c>
      <c r="I41" s="181" t="str">
        <f>IF(Budget!K63&lt;&gt;"",Budget!K63,"")</f>
        <v/>
      </c>
      <c r="J41" s="184" t="str">
        <f>IF(Budget!L63&lt;&gt;"",Budget!L63,"")</f>
        <v/>
      </c>
      <c r="K41" s="118"/>
      <c r="L41" s="185"/>
      <c r="M41" s="118"/>
      <c r="N41" s="68"/>
      <c r="O41" s="68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60" t="str">
        <f>REPT(Budget!A64,1)</f>
        <v/>
      </c>
      <c r="B42" s="68" t="str">
        <f>REPT(Budget!B64,1)</f>
        <v/>
      </c>
      <c r="C42" s="181" t="str">
        <f>IF(Budget!E64&lt;&gt;"",Budget!E64,"")</f>
        <v/>
      </c>
      <c r="D42" s="181" t="str">
        <f>IF(Budget!F64&lt;&gt;"",Budget!F64,"")</f>
        <v/>
      </c>
      <c r="E42" s="182"/>
      <c r="F42" s="183"/>
      <c r="G42" s="60" t="str">
        <f>REPT(Budget!G64,1)</f>
        <v/>
      </c>
      <c r="H42" s="68" t="str">
        <f>REPT(Budget!H64,1)</f>
        <v/>
      </c>
      <c r="I42" s="181" t="str">
        <f>IF(Budget!K64&lt;&gt;"",Budget!K64,"")</f>
        <v/>
      </c>
      <c r="J42" s="184" t="str">
        <f>IF(Budget!L64&lt;&gt;"",Budget!L64,"")</f>
        <v/>
      </c>
      <c r="K42" s="118"/>
      <c r="L42" s="185"/>
      <c r="M42" s="118"/>
      <c r="N42" s="68"/>
      <c r="O42" s="68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60" t="str">
        <f>REPT(Budget!A65,1)</f>
        <v/>
      </c>
      <c r="B43" s="68" t="str">
        <f>REPT(Budget!B65,1)</f>
        <v/>
      </c>
      <c r="C43" s="181" t="str">
        <f>IF(Budget!E65&lt;&gt;"",Budget!E65,"")</f>
        <v/>
      </c>
      <c r="D43" s="181" t="str">
        <f>IF(Budget!F65&lt;&gt;"",Budget!F65,"")</f>
        <v/>
      </c>
      <c r="E43" s="182"/>
      <c r="F43" s="183"/>
      <c r="G43" s="60" t="str">
        <f>REPT(Budget!G65,1)</f>
        <v/>
      </c>
      <c r="H43" s="68" t="str">
        <f>REPT(Budget!H65,1)</f>
        <v/>
      </c>
      <c r="I43" s="181" t="str">
        <f>IF(Budget!K65&lt;&gt;"",Budget!K65,"")</f>
        <v/>
      </c>
      <c r="J43" s="184" t="str">
        <f>IF(Budget!L65&lt;&gt;"",Budget!L65,"")</f>
        <v/>
      </c>
      <c r="K43" s="118"/>
      <c r="L43" s="185"/>
      <c r="M43" s="118"/>
      <c r="N43" s="68"/>
      <c r="O43" s="68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49" t="str">
        <f>REPT(Budget!A66,1)</f>
        <v/>
      </c>
      <c r="B44" s="2" t="str">
        <f>REPT(Budget!B66,1)</f>
        <v/>
      </c>
      <c r="C44" s="186" t="str">
        <f>IF(Budget!E66&lt;&gt;"",Budget!E66,"")</f>
        <v/>
      </c>
      <c r="D44" s="186" t="str">
        <f>IF(Budget!F66&lt;&gt;"",Budget!F66,"")</f>
        <v/>
      </c>
      <c r="E44" s="187"/>
      <c r="F44" s="188"/>
      <c r="G44" s="49" t="str">
        <f>REPT(Budget!G66,1)</f>
        <v/>
      </c>
      <c r="H44" s="2" t="str">
        <f>REPT(Budget!H66,1)</f>
        <v/>
      </c>
      <c r="I44" s="186" t="str">
        <f>IF(Budget!K66&lt;&gt;"",Budget!K66,"")</f>
        <v/>
      </c>
      <c r="J44" s="189" t="str">
        <f>IF(Budget!L66&lt;&gt;"",Budget!L66,"")</f>
        <v/>
      </c>
      <c r="K44" s="122"/>
      <c r="L44" s="190"/>
      <c r="M44" s="12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49" t="str">
        <f>REPT(Budget!A67,1)</f>
        <v/>
      </c>
      <c r="B45" s="2" t="str">
        <f>REPT(Budget!B67,1)</f>
        <v/>
      </c>
      <c r="C45" s="186" t="str">
        <f>IF(Budget!E67&lt;&gt;"",Budget!E67,"")</f>
        <v/>
      </c>
      <c r="D45" s="186" t="str">
        <f>IF(Budget!F67&lt;&gt;"",Budget!F67,"")</f>
        <v/>
      </c>
      <c r="E45" s="187"/>
      <c r="F45" s="188"/>
      <c r="G45" s="49" t="str">
        <f>REPT(Budget!G67,1)</f>
        <v/>
      </c>
      <c r="H45" s="2" t="str">
        <f>REPT(Budget!H67,1)</f>
        <v/>
      </c>
      <c r="I45" s="186" t="str">
        <f>IF(Budget!K67&lt;&gt;"",Budget!K67,"")</f>
        <v/>
      </c>
      <c r="J45" s="189" t="str">
        <f>IF(Budget!L67&lt;&gt;"",Budget!L67,"")</f>
        <v/>
      </c>
      <c r="K45" s="122"/>
      <c r="L45" s="190"/>
      <c r="M45" s="12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49" t="str">
        <f>REPT(Budget!A68,1)</f>
        <v/>
      </c>
      <c r="B46" s="2" t="str">
        <f>REPT(Budget!B68,1)</f>
        <v/>
      </c>
      <c r="C46" s="186" t="str">
        <f>IF(Budget!E68&lt;&gt;"",Budget!E68,"")</f>
        <v/>
      </c>
      <c r="D46" s="186" t="str">
        <f>IF(Budget!F68&lt;&gt;"",Budget!F68,"")</f>
        <v/>
      </c>
      <c r="E46" s="187"/>
      <c r="F46" s="188"/>
      <c r="G46" s="49" t="str">
        <f>REPT(Budget!G68,1)</f>
        <v/>
      </c>
      <c r="H46" s="2" t="str">
        <f>REPT(Budget!H68,1)</f>
        <v/>
      </c>
      <c r="I46" s="186" t="str">
        <f>IF(Budget!K68&lt;&gt;"",Budget!K68,"")</f>
        <v/>
      </c>
      <c r="J46" s="189" t="str">
        <f>IF(Budget!L68&lt;&gt;"",Budget!L68,"")</f>
        <v/>
      </c>
      <c r="K46" s="122"/>
      <c r="L46" s="190"/>
      <c r="M46" s="12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49" t="str">
        <f>REPT(Budget!A69,1)</f>
        <v/>
      </c>
      <c r="B47" s="2" t="str">
        <f>REPT(Budget!B69,1)</f>
        <v/>
      </c>
      <c r="C47" s="186" t="str">
        <f>IF(Budget!E69&lt;&gt;"",Budget!E69,"")</f>
        <v/>
      </c>
      <c r="D47" s="186" t="str">
        <f>IF(Budget!F69&lt;&gt;"",Budget!F69,"")</f>
        <v/>
      </c>
      <c r="E47" s="187"/>
      <c r="F47" s="188"/>
      <c r="G47" s="49" t="str">
        <f>REPT(Budget!G69,1)</f>
        <v/>
      </c>
      <c r="H47" s="2" t="str">
        <f>REPT(Budget!H69,1)</f>
        <v/>
      </c>
      <c r="I47" s="186" t="str">
        <f>IF(Budget!K69&lt;&gt;"",Budget!K69,"")</f>
        <v/>
      </c>
      <c r="J47" s="189" t="str">
        <f>IF(Budget!L69&lt;&gt;"",Budget!L69,"")</f>
        <v/>
      </c>
      <c r="K47" s="122"/>
      <c r="L47" s="190"/>
      <c r="M47" s="12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49" t="str">
        <f>REPT(Budget!A70,1)</f>
        <v/>
      </c>
      <c r="B48" s="2" t="str">
        <f>REPT(Budget!B70,1)</f>
        <v/>
      </c>
      <c r="C48" s="186" t="str">
        <f>IF(Budget!E70&lt;&gt;"",Budget!E70,"")</f>
        <v/>
      </c>
      <c r="D48" s="186" t="str">
        <f>IF(Budget!F70&lt;&gt;"",Budget!F70,"")</f>
        <v/>
      </c>
      <c r="E48" s="187"/>
      <c r="F48" s="188"/>
      <c r="G48" s="49" t="str">
        <f>REPT(Budget!G70,1)</f>
        <v/>
      </c>
      <c r="H48" s="2" t="str">
        <f>REPT(Budget!H70,1)</f>
        <v/>
      </c>
      <c r="I48" s="186" t="str">
        <f>IF(Budget!K70&lt;&gt;"",Budget!K70,"")</f>
        <v/>
      </c>
      <c r="J48" s="189" t="str">
        <f>IF(Budget!L70&lt;&gt;"",Budget!L70,"")</f>
        <v/>
      </c>
      <c r="K48" s="122"/>
      <c r="L48" s="190"/>
      <c r="M48" s="12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49" t="str">
        <f>REPT(Budget!A71,1)</f>
        <v/>
      </c>
      <c r="B49" s="2" t="str">
        <f>REPT(Budget!B71,1)</f>
        <v/>
      </c>
      <c r="C49" s="186" t="str">
        <f>IF(Budget!E71&lt;&gt;"",Budget!E71,"")</f>
        <v/>
      </c>
      <c r="D49" s="186" t="str">
        <f>IF(Budget!F71&lt;&gt;"",Budget!F71,"")</f>
        <v/>
      </c>
      <c r="E49" s="187"/>
      <c r="F49" s="188"/>
      <c r="G49" s="49" t="str">
        <f>REPT(Budget!G71,1)</f>
        <v/>
      </c>
      <c r="H49" s="2" t="str">
        <f>REPT(Budget!H71,1)</f>
        <v/>
      </c>
      <c r="I49" s="186" t="str">
        <f>IF(Budget!K71&lt;&gt;"",Budget!K71,"")</f>
        <v/>
      </c>
      <c r="J49" s="189" t="str">
        <f>IF(Budget!L71&lt;&gt;"",Budget!L71,"")</f>
        <v/>
      </c>
      <c r="K49" s="122"/>
      <c r="L49" s="190"/>
      <c r="M49" s="12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49" t="str">
        <f>REPT(Budget!A72,1)</f>
        <v/>
      </c>
      <c r="B50" s="2" t="str">
        <f>REPT(Budget!B72,1)</f>
        <v/>
      </c>
      <c r="C50" s="186" t="str">
        <f>IF(Budget!E72&lt;&gt;"",Budget!E72,"")</f>
        <v/>
      </c>
      <c r="D50" s="186" t="str">
        <f>IF(Budget!F72&lt;&gt;"",Budget!F72,"")</f>
        <v/>
      </c>
      <c r="E50" s="187"/>
      <c r="F50" s="188"/>
      <c r="G50" s="49" t="str">
        <f>REPT(Budget!G72,1)</f>
        <v/>
      </c>
      <c r="H50" s="2" t="str">
        <f>REPT(Budget!H72,1)</f>
        <v/>
      </c>
      <c r="I50" s="186" t="str">
        <f>IF(Budget!K72&lt;&gt;"",Budget!K72,"")</f>
        <v/>
      </c>
      <c r="J50" s="189" t="str">
        <f>IF(Budget!L72&lt;&gt;"",Budget!L72,"")</f>
        <v/>
      </c>
      <c r="K50" s="122"/>
      <c r="L50" s="190"/>
      <c r="M50" s="12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49" t="str">
        <f>REPT(Budget!A73,1)</f>
        <v/>
      </c>
      <c r="B51" s="2" t="str">
        <f>REPT(Budget!B73,1)</f>
        <v/>
      </c>
      <c r="C51" s="186" t="str">
        <f>IF(Budget!E73&lt;&gt;"",Budget!E73,"")</f>
        <v/>
      </c>
      <c r="D51" s="186" t="str">
        <f>IF(Budget!F73&lt;&gt;"",Budget!F73,"")</f>
        <v/>
      </c>
      <c r="E51" s="187"/>
      <c r="F51" s="188"/>
      <c r="G51" s="49" t="str">
        <f>REPT(Budget!G73,1)</f>
        <v/>
      </c>
      <c r="H51" s="2" t="str">
        <f>REPT(Budget!H73,1)</f>
        <v/>
      </c>
      <c r="I51" s="186" t="str">
        <f>IF(Budget!K73&lt;&gt;"",Budget!K73,"")</f>
        <v/>
      </c>
      <c r="J51" s="189" t="str">
        <f>IF(Budget!L73&lt;&gt;"",Budget!L73,"")</f>
        <v/>
      </c>
      <c r="K51" s="122"/>
      <c r="L51" s="190"/>
      <c r="M51" s="12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49" t="str">
        <f>REPT(Budget!A74,1)</f>
        <v/>
      </c>
      <c r="B52" s="2" t="str">
        <f>REPT(Budget!B74,1)</f>
        <v/>
      </c>
      <c r="C52" s="186" t="str">
        <f>IF(Budget!E74&lt;&gt;"",Budget!E74,"")</f>
        <v/>
      </c>
      <c r="D52" s="186" t="str">
        <f>IF(Budget!F74&lt;&gt;"",Budget!F74,"")</f>
        <v/>
      </c>
      <c r="E52" s="187"/>
      <c r="F52" s="188"/>
      <c r="G52" s="49" t="str">
        <f>REPT(Budget!G74,1)</f>
        <v/>
      </c>
      <c r="H52" s="2" t="str">
        <f>REPT(Budget!H74,1)</f>
        <v/>
      </c>
      <c r="I52" s="186" t="str">
        <f>IF(Budget!K74&lt;&gt;"",Budget!K74,"")</f>
        <v/>
      </c>
      <c r="J52" s="189" t="str">
        <f>IF(Budget!L74&lt;&gt;"",Budget!L74,"")</f>
        <v/>
      </c>
      <c r="K52" s="122"/>
      <c r="L52" s="190"/>
      <c r="M52" s="12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49" t="str">
        <f>REPT(Budget!A75,1)</f>
        <v/>
      </c>
      <c r="B53" s="2" t="str">
        <f>REPT(Budget!B75,1)</f>
        <v/>
      </c>
      <c r="C53" s="186" t="str">
        <f>IF(Budget!E75&lt;&gt;"",Budget!E75,"")</f>
        <v/>
      </c>
      <c r="D53" s="186" t="str">
        <f>IF(Budget!F75&lt;&gt;"",Budget!F75,"")</f>
        <v/>
      </c>
      <c r="E53" s="187"/>
      <c r="F53" s="188"/>
      <c r="G53" s="49" t="str">
        <f>REPT(Budget!G75,1)</f>
        <v/>
      </c>
      <c r="H53" s="2" t="str">
        <f>REPT(Budget!H75,1)</f>
        <v/>
      </c>
      <c r="I53" s="186" t="str">
        <f>IF(Budget!K75&lt;&gt;"",Budget!K75,"")</f>
        <v/>
      </c>
      <c r="J53" s="189" t="str">
        <f>IF(Budget!L75&lt;&gt;"",Budget!L75,"")</f>
        <v/>
      </c>
      <c r="K53" s="122"/>
      <c r="L53" s="190"/>
      <c r="M53" s="12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49" t="str">
        <f>REPT(Budget!A76,1)</f>
        <v/>
      </c>
      <c r="B54" s="2" t="str">
        <f>REPT(Budget!B76,1)</f>
        <v/>
      </c>
      <c r="C54" s="186" t="str">
        <f>IF(Budget!E76&lt;&gt;"",Budget!E76,"")</f>
        <v/>
      </c>
      <c r="D54" s="186" t="str">
        <f>IF(Budget!F76&lt;&gt;"",Budget!F76,"")</f>
        <v/>
      </c>
      <c r="E54" s="187"/>
      <c r="F54" s="188"/>
      <c r="G54" s="49" t="str">
        <f>REPT(Budget!G76,1)</f>
        <v/>
      </c>
      <c r="H54" s="2" t="str">
        <f>REPT(Budget!H76,1)</f>
        <v/>
      </c>
      <c r="I54" s="186" t="str">
        <f>IF(Budget!K76&lt;&gt;"",Budget!K76,"")</f>
        <v/>
      </c>
      <c r="J54" s="189" t="str">
        <f>IF(Budget!L76&lt;&gt;"",Budget!L76,"")</f>
        <v/>
      </c>
      <c r="K54" s="122"/>
      <c r="L54" s="190"/>
      <c r="M54" s="12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49" t="str">
        <f>REPT(Budget!A77,1)</f>
        <v/>
      </c>
      <c r="B55" s="2" t="str">
        <f>REPT(Budget!B77,1)</f>
        <v/>
      </c>
      <c r="C55" s="186" t="str">
        <f>IF(Budget!E77&lt;&gt;"",Budget!E77,"")</f>
        <v/>
      </c>
      <c r="D55" s="186" t="str">
        <f>IF(Budget!F77&lt;&gt;"",Budget!F77,"")</f>
        <v/>
      </c>
      <c r="E55" s="187"/>
      <c r="F55" s="188"/>
      <c r="G55" s="49" t="str">
        <f>REPT(Budget!G77,1)</f>
        <v/>
      </c>
      <c r="H55" s="2" t="str">
        <f>REPT(Budget!H77,1)</f>
        <v/>
      </c>
      <c r="I55" s="186" t="str">
        <f>IF(Budget!K77&lt;&gt;"",Budget!K77,"")</f>
        <v/>
      </c>
      <c r="J55" s="189" t="str">
        <f>IF(Budget!L77&lt;&gt;"",Budget!L77,"")</f>
        <v/>
      </c>
      <c r="K55" s="122"/>
      <c r="L55" s="190"/>
      <c r="M55" s="12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49" t="str">
        <f>REPT(Budget!A78,1)</f>
        <v/>
      </c>
      <c r="B56" s="2" t="str">
        <f>REPT(Budget!B78,1)</f>
        <v/>
      </c>
      <c r="C56" s="186" t="str">
        <f>IF(Budget!E78&lt;&gt;"",Budget!E78,"")</f>
        <v/>
      </c>
      <c r="D56" s="186" t="str">
        <f>IF(Budget!F78&lt;&gt;"",Budget!F78,"")</f>
        <v/>
      </c>
      <c r="E56" s="187"/>
      <c r="F56" s="188"/>
      <c r="G56" s="49" t="str">
        <f>REPT(Budget!G78,1)</f>
        <v/>
      </c>
      <c r="H56" s="2" t="str">
        <f>REPT(Budget!H78,1)</f>
        <v/>
      </c>
      <c r="I56" s="186" t="str">
        <f>IF(Budget!K78&lt;&gt;"",Budget!K78,"")</f>
        <v/>
      </c>
      <c r="J56" s="189" t="str">
        <f>IF(Budget!L78&lt;&gt;"",Budget!L78,"")</f>
        <v/>
      </c>
      <c r="K56" s="122"/>
      <c r="L56" s="190"/>
      <c r="M56" s="12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49" t="str">
        <f>REPT(Budget!A79,1)</f>
        <v/>
      </c>
      <c r="B57" s="2" t="str">
        <f>REPT(Budget!B79,1)</f>
        <v/>
      </c>
      <c r="C57" s="186" t="str">
        <f>IF(Budget!E79&lt;&gt;"",Budget!E79,"")</f>
        <v/>
      </c>
      <c r="D57" s="186" t="str">
        <f>IF(Budget!F79&lt;&gt;"",Budget!F79,"")</f>
        <v/>
      </c>
      <c r="E57" s="187"/>
      <c r="F57" s="188"/>
      <c r="G57" s="49" t="str">
        <f>REPT(Budget!G79,1)</f>
        <v/>
      </c>
      <c r="H57" s="2" t="str">
        <f>REPT(Budget!H79,1)</f>
        <v/>
      </c>
      <c r="I57" s="186" t="str">
        <f>IF(Budget!K79&lt;&gt;"",Budget!K79,"")</f>
        <v/>
      </c>
      <c r="J57" s="189" t="str">
        <f>IF(Budget!L79&lt;&gt;"",Budget!L79,"")</f>
        <v/>
      </c>
      <c r="K57" s="122"/>
      <c r="L57" s="190"/>
      <c r="M57" s="12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49" t="str">
        <f>REPT(Budget!A80,1)</f>
        <v/>
      </c>
      <c r="B58" s="2" t="str">
        <f>REPT(Budget!B80,1)</f>
        <v/>
      </c>
      <c r="C58" s="186" t="str">
        <f>IF(Budget!E80&lt;&gt;"",Budget!E80,"")</f>
        <v/>
      </c>
      <c r="D58" s="186" t="str">
        <f>IF(Budget!F80&lt;&gt;"",Budget!F80,"")</f>
        <v/>
      </c>
      <c r="E58" s="191"/>
      <c r="F58" s="192"/>
      <c r="G58" s="49" t="str">
        <f>REPT(Budget!G80,1)</f>
        <v/>
      </c>
      <c r="H58" s="2" t="str">
        <f>REPT(Budget!H80,1)</f>
        <v/>
      </c>
      <c r="I58" s="186" t="str">
        <f>IF(Budget!K80&lt;&gt;"",Budget!K80,"")</f>
        <v/>
      </c>
      <c r="J58" s="189" t="str">
        <f>IF(Budget!L80&lt;&gt;"",Budget!L80,"")</f>
        <v/>
      </c>
      <c r="K58" s="2"/>
      <c r="L58" s="49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49" t="str">
        <f>REPT(Budget!A81,1)</f>
        <v/>
      </c>
      <c r="B59" s="2" t="str">
        <f>REPT(Budget!B81,1)</f>
        <v/>
      </c>
      <c r="C59" s="186" t="str">
        <f>IF(Budget!E81&lt;&gt;"",Budget!E81,"")</f>
        <v/>
      </c>
      <c r="D59" s="186" t="str">
        <f>IF(Budget!F81&lt;&gt;"",Budget!F81,"")</f>
        <v/>
      </c>
      <c r="E59" s="191"/>
      <c r="F59" s="192"/>
      <c r="G59" s="49" t="str">
        <f>REPT(Budget!G81,1)</f>
        <v/>
      </c>
      <c r="H59" s="2" t="str">
        <f>REPT(Budget!H81,1)</f>
        <v/>
      </c>
      <c r="I59" s="186" t="str">
        <f>IF(Budget!K81&lt;&gt;"",Budget!K81,"")</f>
        <v/>
      </c>
      <c r="J59" s="189" t="str">
        <f>IF(Budget!L81&lt;&gt;"",Budget!L81,"")</f>
        <v/>
      </c>
      <c r="K59" s="2"/>
      <c r="L59" s="49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49" t="str">
        <f>REPT(Budget!A82,1)</f>
        <v/>
      </c>
      <c r="B60" s="2" t="str">
        <f>REPT(Budget!B82,1)</f>
        <v/>
      </c>
      <c r="C60" s="186" t="str">
        <f>IF(Budget!E82&lt;&gt;"",Budget!E82,"")</f>
        <v/>
      </c>
      <c r="D60" s="186" t="str">
        <f>IF(Budget!F82&lt;&gt;"",Budget!F82,"")</f>
        <v/>
      </c>
      <c r="E60" s="191"/>
      <c r="F60" s="192"/>
      <c r="G60" s="49" t="str">
        <f>REPT(Budget!G82,1)</f>
        <v/>
      </c>
      <c r="H60" s="2" t="str">
        <f>REPT(Budget!H82,1)</f>
        <v/>
      </c>
      <c r="I60" s="186" t="str">
        <f>IF(Budget!K82&lt;&gt;"",Budget!K82,"")</f>
        <v/>
      </c>
      <c r="J60" s="189" t="str">
        <f>IF(Budget!L82&lt;&gt;"",Budget!L82,"")</f>
        <v/>
      </c>
      <c r="K60" s="2"/>
      <c r="L60" s="49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49" t="str">
        <f>REPT(Budget!A83,1)</f>
        <v/>
      </c>
      <c r="B61" s="2" t="str">
        <f>REPT(Budget!B83,1)</f>
        <v/>
      </c>
      <c r="C61" s="186" t="str">
        <f>IF(Budget!E83&lt;&gt;"",Budget!E83,"")</f>
        <v/>
      </c>
      <c r="D61" s="186" t="str">
        <f>IF(Budget!F83&lt;&gt;"",Budget!F83,"")</f>
        <v/>
      </c>
      <c r="E61" s="191"/>
      <c r="F61" s="192"/>
      <c r="G61" s="49" t="str">
        <f>REPT(Budget!G83,1)</f>
        <v/>
      </c>
      <c r="H61" s="2" t="str">
        <f>REPT(Budget!H83,1)</f>
        <v/>
      </c>
      <c r="I61" s="186" t="str">
        <f>IF(Budget!K83&lt;&gt;"",Budget!K83,"")</f>
        <v/>
      </c>
      <c r="J61" s="189" t="str">
        <f>IF(Budget!L83&lt;&gt;"",Budget!L83,"")</f>
        <v/>
      </c>
      <c r="K61" s="2"/>
      <c r="L61" s="49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49" t="str">
        <f>REPT(Budget!A84,1)</f>
        <v/>
      </c>
      <c r="B62" s="2" t="str">
        <f>REPT(Budget!B84,1)</f>
        <v/>
      </c>
      <c r="C62" s="186" t="str">
        <f>IF(Budget!E84&lt;&gt;"",Budget!E84,"")</f>
        <v/>
      </c>
      <c r="D62" s="186" t="str">
        <f>IF(Budget!F84&lt;&gt;"",Budget!F84,"")</f>
        <v/>
      </c>
      <c r="E62" s="191"/>
      <c r="F62" s="192"/>
      <c r="G62" s="49" t="str">
        <f>REPT(Budget!G84,1)</f>
        <v/>
      </c>
      <c r="H62" s="2" t="str">
        <f>REPT(Budget!H84,1)</f>
        <v/>
      </c>
      <c r="I62" s="186" t="str">
        <f>IF(Budget!K84&lt;&gt;"",Budget!K84,"")</f>
        <v/>
      </c>
      <c r="J62" s="189" t="str">
        <f>IF(Budget!L84&lt;&gt;"",Budget!L84,"")</f>
        <v/>
      </c>
      <c r="K62" s="2"/>
      <c r="L62" s="49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49" t="str">
        <f>REPT(Budget!A85,1)</f>
        <v/>
      </c>
      <c r="B63" s="2" t="str">
        <f>REPT(Budget!B85,1)</f>
        <v/>
      </c>
      <c r="C63" s="186" t="str">
        <f>IF(Budget!E85&lt;&gt;"",Budget!E85,"")</f>
        <v/>
      </c>
      <c r="D63" s="186" t="str">
        <f>IF(Budget!F85&lt;&gt;"",Budget!F85,"")</f>
        <v/>
      </c>
      <c r="E63" s="191"/>
      <c r="F63" s="192"/>
      <c r="G63" s="49" t="str">
        <f>REPT(Budget!G85,1)</f>
        <v/>
      </c>
      <c r="H63" s="2" t="str">
        <f>REPT(Budget!H85,1)</f>
        <v/>
      </c>
      <c r="I63" s="186" t="str">
        <f>IF(Budget!K85&lt;&gt;"",Budget!K85,"")</f>
        <v/>
      </c>
      <c r="J63" s="189" t="str">
        <f>IF(Budget!L85&lt;&gt;"",Budget!L85,"")</f>
        <v/>
      </c>
      <c r="K63" s="2"/>
      <c r="L63" s="49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49" t="str">
        <f>REPT(Budget!A86,1)</f>
        <v/>
      </c>
      <c r="B64" s="2" t="str">
        <f>REPT(Budget!B86,1)</f>
        <v/>
      </c>
      <c r="C64" s="186" t="str">
        <f>IF(Budget!E86&lt;&gt;"",Budget!E86,"")</f>
        <v/>
      </c>
      <c r="D64" s="186" t="str">
        <f>IF(Budget!F86&lt;&gt;"",Budget!F86,"")</f>
        <v/>
      </c>
      <c r="E64" s="191"/>
      <c r="F64" s="192"/>
      <c r="G64" s="49" t="str">
        <f>REPT(Budget!G86,1)</f>
        <v/>
      </c>
      <c r="H64" s="2" t="str">
        <f>REPT(Budget!H86,1)</f>
        <v/>
      </c>
      <c r="I64" s="186" t="str">
        <f>IF(Budget!K86&lt;&gt;"",Budget!K86,"")</f>
        <v/>
      </c>
      <c r="J64" s="189" t="str">
        <f>IF(Budget!L86&lt;&gt;"",Budget!L86,"")</f>
        <v/>
      </c>
      <c r="K64" s="2"/>
      <c r="L64" s="49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49" t="str">
        <f>REPT(Budget!A87,1)</f>
        <v/>
      </c>
      <c r="B65" s="2" t="str">
        <f>REPT(Budget!B87,1)</f>
        <v/>
      </c>
      <c r="C65" s="186" t="str">
        <f>IF(Budget!E87&lt;&gt;"",Budget!E87,"")</f>
        <v/>
      </c>
      <c r="D65" s="186" t="str">
        <f>IF(Budget!F87&lt;&gt;"",Budget!F87,"")</f>
        <v/>
      </c>
      <c r="E65" s="191"/>
      <c r="F65" s="192"/>
      <c r="G65" s="49" t="str">
        <f>REPT(Budget!G87,1)</f>
        <v/>
      </c>
      <c r="H65" s="2" t="str">
        <f>REPT(Budget!H87,1)</f>
        <v/>
      </c>
      <c r="I65" s="186" t="str">
        <f>IF(Budget!K87&lt;&gt;"",Budget!K87,"")</f>
        <v/>
      </c>
      <c r="J65" s="189" t="str">
        <f>IF(Budget!L87&lt;&gt;"",Budget!L87,"")</f>
        <v/>
      </c>
      <c r="K65" s="2"/>
      <c r="L65" s="49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49" t="str">
        <f>REPT(Budget!A88,1)</f>
        <v/>
      </c>
      <c r="B66" s="2" t="str">
        <f>REPT(Budget!B88,1)</f>
        <v/>
      </c>
      <c r="C66" s="186" t="str">
        <f>IF(Budget!E88&lt;&gt;"",Budget!E88,"")</f>
        <v/>
      </c>
      <c r="D66" s="186" t="str">
        <f>IF(Budget!F88&lt;&gt;"",Budget!F88,"")</f>
        <v/>
      </c>
      <c r="E66" s="191"/>
      <c r="F66" s="192"/>
      <c r="G66" s="49" t="str">
        <f>REPT(Budget!G88,1)</f>
        <v/>
      </c>
      <c r="H66" s="2" t="str">
        <f>REPT(Budget!H88,1)</f>
        <v/>
      </c>
      <c r="I66" s="186" t="str">
        <f>IF(Budget!K88&lt;&gt;"",Budget!K88,"")</f>
        <v/>
      </c>
      <c r="J66" s="189" t="str">
        <f>IF(Budget!L88&lt;&gt;"",Budget!L88,"")</f>
        <v/>
      </c>
      <c r="K66" s="2"/>
      <c r="L66" s="49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49" t="str">
        <f>REPT(Budget!A89,1)</f>
        <v/>
      </c>
      <c r="B67" s="2" t="str">
        <f>REPT(Budget!B89,1)</f>
        <v/>
      </c>
      <c r="C67" s="186" t="str">
        <f>IF(Budget!E89&lt;&gt;"",Budget!E89,"")</f>
        <v/>
      </c>
      <c r="D67" s="186" t="str">
        <f>IF(Budget!F89&lt;&gt;"",Budget!F89,"")</f>
        <v/>
      </c>
      <c r="E67" s="191"/>
      <c r="F67" s="192"/>
      <c r="G67" s="49" t="str">
        <f>REPT(Budget!G89,1)</f>
        <v/>
      </c>
      <c r="H67" s="2" t="str">
        <f>REPT(Budget!H89,1)</f>
        <v/>
      </c>
      <c r="I67" s="186" t="str">
        <f>IF(Budget!K89&lt;&gt;"",Budget!K89,"")</f>
        <v/>
      </c>
      <c r="J67" s="189" t="str">
        <f>IF(Budget!L89&lt;&gt;"",Budget!L89,"")</f>
        <v/>
      </c>
      <c r="K67" s="2"/>
      <c r="L67" s="49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49" t="str">
        <f>REPT(Budget!A90,1)</f>
        <v/>
      </c>
      <c r="B68" s="2" t="str">
        <f>REPT(Budget!B90,1)</f>
        <v/>
      </c>
      <c r="C68" s="186" t="str">
        <f>IF(Budget!E90&lt;&gt;"",Budget!E90,"")</f>
        <v/>
      </c>
      <c r="D68" s="186" t="str">
        <f>IF(Budget!F90&lt;&gt;"",Budget!F90,"")</f>
        <v/>
      </c>
      <c r="E68" s="191"/>
      <c r="F68" s="192"/>
      <c r="G68" s="49" t="str">
        <f>REPT(Budget!G90,1)</f>
        <v/>
      </c>
      <c r="H68" s="2" t="str">
        <f>REPT(Budget!H90,1)</f>
        <v/>
      </c>
      <c r="I68" s="186" t="str">
        <f>IF(Budget!K90&lt;&gt;"",Budget!K90,"")</f>
        <v/>
      </c>
      <c r="J68" s="189" t="str">
        <f>IF(Budget!L90&lt;&gt;"",Budget!L90,"")</f>
        <v/>
      </c>
      <c r="K68" s="2"/>
      <c r="L68" s="49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49" t="str">
        <f>REPT(Budget!A91,1)</f>
        <v/>
      </c>
      <c r="B69" s="2" t="str">
        <f>REPT(Budget!B91,1)</f>
        <v/>
      </c>
      <c r="C69" s="186" t="str">
        <f>IF(Budget!E91&lt;&gt;"",Budget!E91,"")</f>
        <v/>
      </c>
      <c r="D69" s="186" t="str">
        <f>IF(Budget!F91&lt;&gt;"",Budget!F91,"")</f>
        <v/>
      </c>
      <c r="E69" s="191"/>
      <c r="F69" s="192"/>
      <c r="G69" s="49" t="str">
        <f>REPT(Budget!G91,1)</f>
        <v/>
      </c>
      <c r="H69" s="2" t="str">
        <f>REPT(Budget!H91,1)</f>
        <v/>
      </c>
      <c r="I69" s="186" t="str">
        <f>IF(Budget!K91&lt;&gt;"",Budget!K91,"")</f>
        <v/>
      </c>
      <c r="J69" s="189" t="str">
        <f>IF(Budget!L91&lt;&gt;"",Budget!L91,"")</f>
        <v/>
      </c>
      <c r="K69" s="2"/>
      <c r="L69" s="49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49" t="str">
        <f>REPT(Budget!A92,1)</f>
        <v/>
      </c>
      <c r="B70" s="2" t="str">
        <f>REPT(Budget!B92,1)</f>
        <v/>
      </c>
      <c r="C70" s="186" t="str">
        <f>IF(Budget!E92&lt;&gt;"",Budget!E92,"")</f>
        <v/>
      </c>
      <c r="D70" s="186" t="str">
        <f>IF(Budget!F92&lt;&gt;"",Budget!F92,"")</f>
        <v/>
      </c>
      <c r="E70" s="191"/>
      <c r="F70" s="192"/>
      <c r="G70" s="49" t="str">
        <f>REPT(Budget!G92,1)</f>
        <v/>
      </c>
      <c r="H70" s="2" t="str">
        <f>REPT(Budget!H92,1)</f>
        <v/>
      </c>
      <c r="I70" s="186" t="str">
        <f>IF(Budget!K92&lt;&gt;"",Budget!K92,"")</f>
        <v/>
      </c>
      <c r="J70" s="189" t="str">
        <f>IF(Budget!L92&lt;&gt;"",Budget!L92,"")</f>
        <v/>
      </c>
      <c r="K70" s="2"/>
      <c r="L70" s="49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49" t="str">
        <f>REPT(Budget!A93,1)</f>
        <v/>
      </c>
      <c r="B71" s="2" t="str">
        <f>REPT(Budget!B93,1)</f>
        <v/>
      </c>
      <c r="C71" s="186" t="str">
        <f>IF(Budget!E93&lt;&gt;"",Budget!E93,"")</f>
        <v/>
      </c>
      <c r="D71" s="186" t="str">
        <f>IF(Budget!F93&lt;&gt;"",Budget!F93,"")</f>
        <v/>
      </c>
      <c r="E71" s="191"/>
      <c r="F71" s="192"/>
      <c r="G71" s="49" t="str">
        <f>REPT(Budget!G93,1)</f>
        <v/>
      </c>
      <c r="H71" s="2" t="str">
        <f>REPT(Budget!H93,1)</f>
        <v/>
      </c>
      <c r="I71" s="186" t="str">
        <f>IF(Budget!K93&lt;&gt;"",Budget!K93,"")</f>
        <v/>
      </c>
      <c r="J71" s="189" t="str">
        <f>IF(Budget!L93&lt;&gt;"",Budget!L93,"")</f>
        <v/>
      </c>
      <c r="K71" s="2"/>
      <c r="L71" s="49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49" t="str">
        <f>REPT(Budget!A94,1)</f>
        <v/>
      </c>
      <c r="B72" s="2" t="str">
        <f>REPT(Budget!B94,1)</f>
        <v/>
      </c>
      <c r="C72" s="186" t="str">
        <f>IF(Budget!E94&lt;&gt;"",Budget!E94,"")</f>
        <v/>
      </c>
      <c r="D72" s="186" t="str">
        <f>IF(Budget!F94&lt;&gt;"",Budget!F94,"")</f>
        <v/>
      </c>
      <c r="E72" s="191"/>
      <c r="F72" s="192"/>
      <c r="G72" s="49" t="str">
        <f>REPT(Budget!G94,1)</f>
        <v/>
      </c>
      <c r="H72" s="2" t="str">
        <f>REPT(Budget!H94,1)</f>
        <v/>
      </c>
      <c r="I72" s="186" t="str">
        <f>IF(Budget!K94&lt;&gt;"",Budget!K94,"")</f>
        <v/>
      </c>
      <c r="J72" s="189" t="str">
        <f>IF(Budget!L94&lt;&gt;"",Budget!L94,"")</f>
        <v/>
      </c>
      <c r="K72" s="2"/>
      <c r="L72" s="49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49" t="str">
        <f>REPT(Budget!A95,1)</f>
        <v/>
      </c>
      <c r="B73" s="2" t="str">
        <f>REPT(Budget!B95,1)</f>
        <v/>
      </c>
      <c r="C73" s="186" t="str">
        <f>IF(Budget!E95&lt;&gt;"",Budget!E95,"")</f>
        <v/>
      </c>
      <c r="D73" s="186" t="str">
        <f>IF(Budget!F95&lt;&gt;"",Budget!F95,"")</f>
        <v/>
      </c>
      <c r="E73" s="191"/>
      <c r="F73" s="192"/>
      <c r="G73" s="49" t="str">
        <f>REPT(Budget!G95,1)</f>
        <v/>
      </c>
      <c r="H73" s="2" t="str">
        <f>REPT(Budget!H95,1)</f>
        <v/>
      </c>
      <c r="I73" s="186" t="str">
        <f>IF(Budget!K95&lt;&gt;"",Budget!K95,"")</f>
        <v/>
      </c>
      <c r="J73" s="189" t="str">
        <f>IF(Budget!L95&lt;&gt;"",Budget!L95,"")</f>
        <v/>
      </c>
      <c r="K73" s="2"/>
      <c r="L73" s="49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49" t="str">
        <f>REPT(Budget!A96,1)</f>
        <v/>
      </c>
      <c r="B74" s="2" t="str">
        <f>REPT(Budget!B96,1)</f>
        <v/>
      </c>
      <c r="C74" s="186" t="str">
        <f>IF(Budget!E96&lt;&gt;"",Budget!E96,"")</f>
        <v/>
      </c>
      <c r="D74" s="186" t="str">
        <f>IF(Budget!F96&lt;&gt;"",Budget!F96,"")</f>
        <v/>
      </c>
      <c r="E74" s="191"/>
      <c r="F74" s="192"/>
      <c r="G74" s="49" t="str">
        <f>REPT(Budget!G96,1)</f>
        <v/>
      </c>
      <c r="H74" s="2" t="str">
        <f>REPT(Budget!H96,1)</f>
        <v/>
      </c>
      <c r="I74" s="186" t="str">
        <f>IF(Budget!K96&lt;&gt;"",Budget!K96,"")</f>
        <v/>
      </c>
      <c r="J74" s="189" t="str">
        <f>IF(Budget!L96&lt;&gt;"",Budget!L96,"")</f>
        <v/>
      </c>
      <c r="K74" s="2"/>
      <c r="L74" s="49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49" t="str">
        <f>REPT(Budget!A97,1)</f>
        <v/>
      </c>
      <c r="B75" s="2" t="str">
        <f>REPT(Budget!B97,1)</f>
        <v/>
      </c>
      <c r="C75" s="186" t="str">
        <f>IF(Budget!E97&lt;&gt;"",Budget!E97,"")</f>
        <v/>
      </c>
      <c r="D75" s="186" t="str">
        <f>IF(Budget!F97&lt;&gt;"",Budget!F97,"")</f>
        <v/>
      </c>
      <c r="E75" s="191"/>
      <c r="F75" s="192"/>
      <c r="G75" s="49" t="str">
        <f>REPT(Budget!G97,1)</f>
        <v/>
      </c>
      <c r="H75" s="2" t="str">
        <f>REPT(Budget!H97,1)</f>
        <v/>
      </c>
      <c r="I75" s="186" t="str">
        <f>IF(Budget!K97&lt;&gt;"",Budget!K97,"")</f>
        <v/>
      </c>
      <c r="J75" s="189" t="str">
        <f>IF(Budget!L97&lt;&gt;"",Budget!L97,"")</f>
        <v/>
      </c>
      <c r="K75" s="2"/>
      <c r="L75" s="49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49" t="str">
        <f>REPT(Budget!A98,1)</f>
        <v/>
      </c>
      <c r="B76" s="2" t="str">
        <f>REPT(Budget!B98,1)</f>
        <v/>
      </c>
      <c r="C76" s="186" t="str">
        <f>IF(Budget!E98&lt;&gt;"",Budget!E98,"")</f>
        <v/>
      </c>
      <c r="D76" s="186" t="str">
        <f>IF(Budget!F98&lt;&gt;"",Budget!F98,"")</f>
        <v/>
      </c>
      <c r="E76" s="191"/>
      <c r="F76" s="192"/>
      <c r="G76" s="49" t="str">
        <f>REPT(Budget!G98,1)</f>
        <v/>
      </c>
      <c r="H76" s="2" t="str">
        <f>REPT(Budget!H98,1)</f>
        <v/>
      </c>
      <c r="I76" s="186" t="str">
        <f>IF(Budget!K98&lt;&gt;"",Budget!K98,"")</f>
        <v/>
      </c>
      <c r="J76" s="189" t="str">
        <f>IF(Budget!L98&lt;&gt;"",Budget!L98,"")</f>
        <v/>
      </c>
      <c r="K76" s="2"/>
      <c r="L76" s="49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49" t="str">
        <f>REPT(Budget!A99,1)</f>
        <v/>
      </c>
      <c r="B77" s="2" t="str">
        <f>REPT(Budget!B99,1)</f>
        <v/>
      </c>
      <c r="C77" s="186" t="str">
        <f>IF(Budget!E99&lt;&gt;"",Budget!E99,"")</f>
        <v/>
      </c>
      <c r="D77" s="186" t="str">
        <f>IF(Budget!F99&lt;&gt;"",Budget!F99,"")</f>
        <v/>
      </c>
      <c r="E77" s="191"/>
      <c r="F77" s="192"/>
      <c r="G77" s="49" t="str">
        <f>REPT(Budget!G99,1)</f>
        <v/>
      </c>
      <c r="H77" s="2" t="str">
        <f>REPT(Budget!H99,1)</f>
        <v/>
      </c>
      <c r="I77" s="186" t="str">
        <f>IF(Budget!K99&lt;&gt;"",Budget!K99,"")</f>
        <v/>
      </c>
      <c r="J77" s="189" t="str">
        <f>IF(Budget!L99&lt;&gt;"",Budget!L99,"")</f>
        <v/>
      </c>
      <c r="K77" s="2"/>
      <c r="L77" s="49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49" t="str">
        <f>REPT(Budget!A100,1)</f>
        <v/>
      </c>
      <c r="B78" s="2" t="str">
        <f>REPT(Budget!B100,1)</f>
        <v/>
      </c>
      <c r="C78" s="186" t="str">
        <f>IF(Budget!E100&lt;&gt;"",Budget!E100,"")</f>
        <v/>
      </c>
      <c r="D78" s="186" t="str">
        <f>IF(Budget!F100&lt;&gt;"",Budget!F100,"")</f>
        <v/>
      </c>
      <c r="E78" s="191"/>
      <c r="F78" s="192"/>
      <c r="G78" s="49" t="str">
        <f>REPT(Budget!G100,1)</f>
        <v/>
      </c>
      <c r="H78" s="2" t="str">
        <f>REPT(Budget!H100,1)</f>
        <v/>
      </c>
      <c r="I78" s="186" t="str">
        <f>IF(Budget!K100&lt;&gt;"",Budget!K100,"")</f>
        <v/>
      </c>
      <c r="J78" s="189" t="str">
        <f>IF(Budget!L100&lt;&gt;"",Budget!L100,"")</f>
        <v/>
      </c>
      <c r="K78" s="2"/>
      <c r="L78" s="49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49" t="str">
        <f>REPT(Budget!A101,1)</f>
        <v/>
      </c>
      <c r="B79" s="2" t="str">
        <f>REPT(Budget!B101,1)</f>
        <v/>
      </c>
      <c r="C79" s="186" t="str">
        <f>IF(Budget!E101&lt;&gt;"",Budget!E101,"")</f>
        <v/>
      </c>
      <c r="D79" s="186" t="str">
        <f>IF(Budget!F101&lt;&gt;"",Budget!F101,"")</f>
        <v/>
      </c>
      <c r="E79" s="191"/>
      <c r="F79" s="192"/>
      <c r="G79" s="49" t="str">
        <f>REPT(Budget!G101,1)</f>
        <v/>
      </c>
      <c r="H79" s="2" t="str">
        <f>REPT(Budget!H101,1)</f>
        <v/>
      </c>
      <c r="I79" s="186" t="str">
        <f>IF(Budget!K101&lt;&gt;"",Budget!K101,"")</f>
        <v/>
      </c>
      <c r="J79" s="189" t="str">
        <f>IF(Budget!L101&lt;&gt;"",Budget!L101,"")</f>
        <v/>
      </c>
      <c r="K79" s="2"/>
      <c r="L79" s="49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49" t="str">
        <f>REPT(Budget!A102,1)</f>
        <v/>
      </c>
      <c r="B80" s="2" t="str">
        <f>REPT(Budget!B102,1)</f>
        <v/>
      </c>
      <c r="C80" s="186" t="str">
        <f>IF(Budget!E102&lt;&gt;"",Budget!E102,"")</f>
        <v/>
      </c>
      <c r="D80" s="186" t="str">
        <f>IF(Budget!F102&lt;&gt;"",Budget!F102,"")</f>
        <v/>
      </c>
      <c r="E80" s="191"/>
      <c r="F80" s="192"/>
      <c r="G80" s="49" t="str">
        <f>REPT(Budget!G102,1)</f>
        <v/>
      </c>
      <c r="H80" s="2" t="str">
        <f>REPT(Budget!H102,1)</f>
        <v/>
      </c>
      <c r="I80" s="186" t="str">
        <f>IF(Budget!K102&lt;&gt;"",Budget!K102,"")</f>
        <v/>
      </c>
      <c r="J80" s="189" t="str">
        <f>IF(Budget!L102&lt;&gt;"",Budget!L102,"")</f>
        <v/>
      </c>
      <c r="K80" s="2"/>
      <c r="L80" s="49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49" t="str">
        <f>REPT(Budget!A103,1)</f>
        <v/>
      </c>
      <c r="B81" s="2" t="str">
        <f>REPT(Budget!B103,1)</f>
        <v/>
      </c>
      <c r="C81" s="186" t="str">
        <f>IF(Budget!E103&lt;&gt;"",Budget!E103,"")</f>
        <v/>
      </c>
      <c r="D81" s="186" t="str">
        <f>IF(Budget!F103&lt;&gt;"",Budget!F103,"")</f>
        <v/>
      </c>
      <c r="E81" s="191"/>
      <c r="F81" s="192"/>
      <c r="G81" s="49" t="str">
        <f>REPT(Budget!G103,1)</f>
        <v/>
      </c>
      <c r="H81" s="2" t="str">
        <f>REPT(Budget!H103,1)</f>
        <v/>
      </c>
      <c r="I81" s="186" t="str">
        <f>IF(Budget!K103&lt;&gt;"",Budget!K103,"")</f>
        <v/>
      </c>
      <c r="J81" s="189" t="str">
        <f>IF(Budget!L103&lt;&gt;"",Budget!L103,"")</f>
        <v/>
      </c>
      <c r="K81" s="2"/>
      <c r="L81" s="49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49" t="str">
        <f>REPT(Budget!A104,1)</f>
        <v/>
      </c>
      <c r="B82" s="2" t="str">
        <f>REPT(Budget!B104,1)</f>
        <v/>
      </c>
      <c r="C82" s="186" t="str">
        <f>IF(Budget!E104&lt;&gt;"",Budget!E104,"")</f>
        <v/>
      </c>
      <c r="D82" s="186" t="str">
        <f>IF(Budget!F104&lt;&gt;"",Budget!F104,"")</f>
        <v/>
      </c>
      <c r="E82" s="191"/>
      <c r="F82" s="192"/>
      <c r="G82" s="49" t="str">
        <f>REPT(Budget!G104,1)</f>
        <v/>
      </c>
      <c r="H82" s="2" t="str">
        <f>REPT(Budget!H104,1)</f>
        <v/>
      </c>
      <c r="I82" s="186" t="str">
        <f>IF(Budget!K104&lt;&gt;"",Budget!K104,"")</f>
        <v/>
      </c>
      <c r="J82" s="189" t="str">
        <f>IF(Budget!L104&lt;&gt;"",Budget!L104,"")</f>
        <v/>
      </c>
      <c r="K82" s="2"/>
      <c r="L82" s="49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49" t="str">
        <f>REPT(Budget!A105,1)</f>
        <v/>
      </c>
      <c r="B83" s="2" t="str">
        <f>REPT(Budget!B105,1)</f>
        <v/>
      </c>
      <c r="C83" s="186" t="str">
        <f>IF(Budget!E105&lt;&gt;"",Budget!E105,"")</f>
        <v/>
      </c>
      <c r="D83" s="186" t="str">
        <f>IF(Budget!F105&lt;&gt;"",Budget!F105,"")</f>
        <v/>
      </c>
      <c r="E83" s="191"/>
      <c r="F83" s="192"/>
      <c r="G83" s="49" t="str">
        <f>REPT(Budget!G105,1)</f>
        <v/>
      </c>
      <c r="H83" s="2" t="str">
        <f>REPT(Budget!H105,1)</f>
        <v/>
      </c>
      <c r="I83" s="186" t="str">
        <f>IF(Budget!K105&lt;&gt;"",Budget!K105,"")</f>
        <v/>
      </c>
      <c r="J83" s="189" t="str">
        <f>IF(Budget!L105&lt;&gt;"",Budget!L105,"")</f>
        <v/>
      </c>
      <c r="K83" s="2"/>
      <c r="L83" s="49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49" t="str">
        <f>REPT(Budget!A106,1)</f>
        <v/>
      </c>
      <c r="B84" s="2" t="str">
        <f>REPT(Budget!B106,1)</f>
        <v/>
      </c>
      <c r="C84" s="186" t="str">
        <f>IF(Budget!E106&lt;&gt;"",Budget!E106,"")</f>
        <v/>
      </c>
      <c r="D84" s="186" t="str">
        <f>IF(Budget!F106&lt;&gt;"",Budget!F106,"")</f>
        <v/>
      </c>
      <c r="E84" s="191"/>
      <c r="F84" s="192"/>
      <c r="G84" s="49" t="str">
        <f>REPT(Budget!G106,1)</f>
        <v/>
      </c>
      <c r="H84" s="2" t="str">
        <f>REPT(Budget!H106,1)</f>
        <v/>
      </c>
      <c r="I84" s="186" t="str">
        <f>IF(Budget!K106&lt;&gt;"",Budget!K106,"")</f>
        <v/>
      </c>
      <c r="J84" s="189" t="str">
        <f>IF(Budget!L106&lt;&gt;"",Budget!L106,"")</f>
        <v/>
      </c>
      <c r="K84" s="2"/>
      <c r="L84" s="49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49" t="str">
        <f>REPT(Budget!A107,1)</f>
        <v/>
      </c>
      <c r="B85" s="2" t="str">
        <f>REPT(Budget!B107,1)</f>
        <v/>
      </c>
      <c r="C85" s="186" t="str">
        <f>IF(Budget!E107&lt;&gt;"",Budget!E107,"")</f>
        <v/>
      </c>
      <c r="D85" s="186" t="str">
        <f>IF(Budget!F107&lt;&gt;"",Budget!F107,"")</f>
        <v/>
      </c>
      <c r="E85" s="191"/>
      <c r="F85" s="192"/>
      <c r="G85" s="49" t="str">
        <f>REPT(Budget!G107,1)</f>
        <v/>
      </c>
      <c r="H85" s="2" t="str">
        <f>REPT(Budget!H107,1)</f>
        <v/>
      </c>
      <c r="I85" s="186" t="str">
        <f>IF(Budget!K107&lt;&gt;"",Budget!K107,"")</f>
        <v/>
      </c>
      <c r="J85" s="189" t="str">
        <f>IF(Budget!L107&lt;&gt;"",Budget!L107,"")</f>
        <v/>
      </c>
      <c r="K85" s="2"/>
      <c r="L85" s="49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49" t="str">
        <f>REPT(Budget!A108,1)</f>
        <v/>
      </c>
      <c r="B86" s="2" t="str">
        <f>REPT(Budget!B108,1)</f>
        <v/>
      </c>
      <c r="C86" s="186" t="str">
        <f>IF(Budget!E108&lt;&gt;"",Budget!E108,"")</f>
        <v/>
      </c>
      <c r="D86" s="186" t="str">
        <f>IF(Budget!F108&lt;&gt;"",Budget!F108,"")</f>
        <v/>
      </c>
      <c r="E86" s="191"/>
      <c r="F86" s="192"/>
      <c r="G86" s="49" t="str">
        <f>REPT(Budget!G108,1)</f>
        <v/>
      </c>
      <c r="H86" s="2" t="str">
        <f>REPT(Budget!H108,1)</f>
        <v/>
      </c>
      <c r="I86" s="186" t="str">
        <f>IF(Budget!K108&lt;&gt;"",Budget!K108,"")</f>
        <v/>
      </c>
      <c r="J86" s="189" t="str">
        <f>IF(Budget!L108&lt;&gt;"",Budget!L108,"")</f>
        <v/>
      </c>
      <c r="K86" s="2"/>
      <c r="L86" s="49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49" t="str">
        <f>REPT(Budget!A109,1)</f>
        <v/>
      </c>
      <c r="B87" s="2" t="str">
        <f>REPT(Budget!B109,1)</f>
        <v/>
      </c>
      <c r="C87" s="186" t="str">
        <f>IF(Budget!E109&lt;&gt;"",Budget!E109,"")</f>
        <v/>
      </c>
      <c r="D87" s="186" t="str">
        <f>IF(Budget!F109&lt;&gt;"",Budget!F109,"")</f>
        <v/>
      </c>
      <c r="E87" s="191"/>
      <c r="F87" s="192"/>
      <c r="G87" s="49" t="str">
        <f>REPT(Budget!G109,1)</f>
        <v/>
      </c>
      <c r="H87" s="2" t="str">
        <f>REPT(Budget!H109,1)</f>
        <v/>
      </c>
      <c r="I87" s="186" t="str">
        <f>IF(Budget!K109&lt;&gt;"",Budget!K109,"")</f>
        <v/>
      </c>
      <c r="J87" s="189" t="str">
        <f>IF(Budget!L109&lt;&gt;"",Budget!L109,"")</f>
        <v/>
      </c>
      <c r="K87" s="2"/>
      <c r="L87" s="49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49" t="str">
        <f>REPT(Budget!A110,1)</f>
        <v/>
      </c>
      <c r="B88" s="2" t="str">
        <f>REPT(Budget!B110,1)</f>
        <v/>
      </c>
      <c r="C88" s="186" t="str">
        <f>IF(Budget!E110&lt;&gt;"",Budget!E110,"")</f>
        <v/>
      </c>
      <c r="D88" s="186" t="str">
        <f>IF(Budget!F110&lt;&gt;"",Budget!F110,"")</f>
        <v/>
      </c>
      <c r="E88" s="191"/>
      <c r="F88" s="192"/>
      <c r="G88" s="49" t="str">
        <f>REPT(Budget!G110,1)</f>
        <v/>
      </c>
      <c r="H88" s="2" t="str">
        <f>REPT(Budget!H110,1)</f>
        <v/>
      </c>
      <c r="I88" s="186" t="str">
        <f>IF(Budget!K110&lt;&gt;"",Budget!K110,"")</f>
        <v/>
      </c>
      <c r="J88" s="189" t="str">
        <f>IF(Budget!L110&lt;&gt;"",Budget!L110,"")</f>
        <v/>
      </c>
      <c r="K88" s="2"/>
      <c r="L88" s="4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49" t="str">
        <f>REPT(Budget!A111,1)</f>
        <v/>
      </c>
      <c r="B89" s="2" t="str">
        <f>REPT(Budget!B111,1)</f>
        <v/>
      </c>
      <c r="C89" s="186" t="str">
        <f>IF(Budget!E111&lt;&gt;"",Budget!E111,"")</f>
        <v/>
      </c>
      <c r="D89" s="186" t="str">
        <f>IF(Budget!F111&lt;&gt;"",Budget!F111,"")</f>
        <v/>
      </c>
      <c r="E89" s="191"/>
      <c r="F89" s="192"/>
      <c r="G89" s="49" t="str">
        <f>REPT(Budget!G111,1)</f>
        <v/>
      </c>
      <c r="H89" s="2" t="str">
        <f>REPT(Budget!H111,1)</f>
        <v/>
      </c>
      <c r="I89" s="186" t="str">
        <f>IF(Budget!K111&lt;&gt;"",Budget!K111,"")</f>
        <v/>
      </c>
      <c r="J89" s="189" t="str">
        <f>IF(Budget!L111&lt;&gt;"",Budget!L111,"")</f>
        <v/>
      </c>
      <c r="K89" s="2"/>
      <c r="L89" s="4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49" t="str">
        <f>REPT(Budget!A112,1)</f>
        <v/>
      </c>
      <c r="B90" s="2" t="str">
        <f>REPT(Budget!B112,1)</f>
        <v/>
      </c>
      <c r="C90" s="186" t="str">
        <f>IF(Budget!E112&lt;&gt;"",Budget!E112,"")</f>
        <v/>
      </c>
      <c r="D90" s="186" t="str">
        <f>IF(Budget!F112&lt;&gt;"",Budget!F112,"")</f>
        <v/>
      </c>
      <c r="E90" s="191"/>
      <c r="F90" s="192"/>
      <c r="G90" s="49" t="str">
        <f>REPT(Budget!G112,1)</f>
        <v/>
      </c>
      <c r="H90" s="2" t="str">
        <f>REPT(Budget!H112,1)</f>
        <v/>
      </c>
      <c r="I90" s="186" t="str">
        <f>IF(Budget!K112&lt;&gt;"",Budget!K112,"")</f>
        <v/>
      </c>
      <c r="J90" s="189" t="str">
        <f>IF(Budget!L112&lt;&gt;"",Budget!L112,"")</f>
        <v/>
      </c>
      <c r="K90" s="2"/>
      <c r="L90" s="49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49" t="str">
        <f>REPT(Budget!A113,1)</f>
        <v/>
      </c>
      <c r="B91" s="2" t="str">
        <f>REPT(Budget!B113,1)</f>
        <v/>
      </c>
      <c r="C91" s="186" t="str">
        <f>IF(Budget!E113&lt;&gt;"",Budget!E113,"")</f>
        <v/>
      </c>
      <c r="D91" s="186" t="str">
        <f>IF(Budget!F113&lt;&gt;"",Budget!F113,"")</f>
        <v/>
      </c>
      <c r="E91" s="191"/>
      <c r="F91" s="192"/>
      <c r="G91" s="49" t="str">
        <f>REPT(Budget!G113,1)</f>
        <v/>
      </c>
      <c r="H91" s="2" t="str">
        <f>REPT(Budget!H113,1)</f>
        <v/>
      </c>
      <c r="I91" s="186" t="str">
        <f>IF(Budget!K113&lt;&gt;"",Budget!K113,"")</f>
        <v/>
      </c>
      <c r="J91" s="189" t="str">
        <f>IF(Budget!L113&lt;&gt;"",Budget!L113,"")</f>
        <v/>
      </c>
      <c r="K91" s="2"/>
      <c r="L91" s="49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49" t="str">
        <f>REPT(Budget!A114,1)</f>
        <v/>
      </c>
      <c r="B92" s="2" t="str">
        <f>REPT(Budget!B114,1)</f>
        <v/>
      </c>
      <c r="C92" s="186" t="str">
        <f>IF(Budget!E114&lt;&gt;"",Budget!E114,"")</f>
        <v/>
      </c>
      <c r="D92" s="186" t="str">
        <f>IF(Budget!F114&lt;&gt;"",Budget!F114,"")</f>
        <v/>
      </c>
      <c r="E92" s="191"/>
      <c r="F92" s="192"/>
      <c r="G92" s="49" t="str">
        <f>REPT(Budget!G114,1)</f>
        <v/>
      </c>
      <c r="H92" s="2" t="str">
        <f>REPT(Budget!H114,1)</f>
        <v/>
      </c>
      <c r="I92" s="186" t="str">
        <f>IF(Budget!K114&lt;&gt;"",Budget!K114,"")</f>
        <v/>
      </c>
      <c r="J92" s="189" t="str">
        <f>IF(Budget!L114&lt;&gt;"",Budget!L114,"")</f>
        <v/>
      </c>
      <c r="K92" s="2"/>
      <c r="L92" s="49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49" t="str">
        <f>REPT(Budget!A115,1)</f>
        <v/>
      </c>
      <c r="B93" s="2" t="str">
        <f>REPT(Budget!B115,1)</f>
        <v/>
      </c>
      <c r="C93" s="186" t="str">
        <f>IF(Budget!E115&lt;&gt;"",Budget!E115,"")</f>
        <v/>
      </c>
      <c r="D93" s="186" t="str">
        <f>IF(Budget!F115&lt;&gt;"",Budget!F115,"")</f>
        <v/>
      </c>
      <c r="E93" s="191"/>
      <c r="F93" s="192"/>
      <c r="G93" s="49" t="str">
        <f>REPT(Budget!G115,1)</f>
        <v/>
      </c>
      <c r="H93" s="2" t="str">
        <f>REPT(Budget!H115,1)</f>
        <v/>
      </c>
      <c r="I93" s="186" t="str">
        <f>IF(Budget!K115&lt;&gt;"",Budget!K115,"")</f>
        <v/>
      </c>
      <c r="J93" s="189" t="str">
        <f>IF(Budget!L115&lt;&gt;"",Budget!L115,"")</f>
        <v/>
      </c>
      <c r="K93" s="2"/>
      <c r="L93" s="49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49" t="str">
        <f>REPT(Budget!A116,1)</f>
        <v/>
      </c>
      <c r="B94" s="2" t="str">
        <f>REPT(Budget!B116,1)</f>
        <v/>
      </c>
      <c r="C94" s="186" t="str">
        <f>IF(Budget!E116&lt;&gt;"",Budget!E116,"")</f>
        <v/>
      </c>
      <c r="D94" s="186" t="str">
        <f>IF(Budget!F116&lt;&gt;"",Budget!F116,"")</f>
        <v/>
      </c>
      <c r="E94" s="191"/>
      <c r="F94" s="192"/>
      <c r="G94" s="49" t="str">
        <f>REPT(Budget!G116,1)</f>
        <v/>
      </c>
      <c r="H94" s="2" t="str">
        <f>REPT(Budget!H116,1)</f>
        <v/>
      </c>
      <c r="I94" s="186" t="str">
        <f>IF(Budget!K116&lt;&gt;"",Budget!K116,"")</f>
        <v/>
      </c>
      <c r="J94" s="189" t="str">
        <f>IF(Budget!L116&lt;&gt;"",Budget!L116,"")</f>
        <v/>
      </c>
      <c r="K94" s="2"/>
      <c r="L94" s="49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49" t="str">
        <f>REPT(Budget!A117,1)</f>
        <v/>
      </c>
      <c r="B95" s="2" t="str">
        <f>REPT(Budget!B117,1)</f>
        <v/>
      </c>
      <c r="C95" s="186" t="str">
        <f>IF(Budget!E117&lt;&gt;"",Budget!E117,"")</f>
        <v/>
      </c>
      <c r="D95" s="186" t="str">
        <f>IF(Budget!F117&lt;&gt;"",Budget!F117,"")</f>
        <v/>
      </c>
      <c r="E95" s="191"/>
      <c r="F95" s="192"/>
      <c r="G95" s="49" t="str">
        <f>REPT(Budget!G117,1)</f>
        <v/>
      </c>
      <c r="H95" s="2" t="str">
        <f>REPT(Budget!H117,1)</f>
        <v/>
      </c>
      <c r="I95" s="186" t="str">
        <f>IF(Budget!K117&lt;&gt;"",Budget!K117,"")</f>
        <v/>
      </c>
      <c r="J95" s="189" t="str">
        <f>IF(Budget!L117&lt;&gt;"",Budget!L117,"")</f>
        <v/>
      </c>
      <c r="K95" s="2"/>
      <c r="L95" s="49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49" t="str">
        <f>REPT(Budget!A118,1)</f>
        <v/>
      </c>
      <c r="B96" s="2" t="str">
        <f>REPT(Budget!B118,1)</f>
        <v/>
      </c>
      <c r="C96" s="186" t="str">
        <f>IF(Budget!E118&lt;&gt;"",Budget!E118,"")</f>
        <v/>
      </c>
      <c r="D96" s="186" t="str">
        <f>IF(Budget!F118&lt;&gt;"",Budget!F118,"")</f>
        <v/>
      </c>
      <c r="E96" s="191"/>
      <c r="F96" s="192"/>
      <c r="G96" s="49" t="str">
        <f>REPT(Budget!G118,1)</f>
        <v/>
      </c>
      <c r="H96" s="2" t="str">
        <f>REPT(Budget!H118,1)</f>
        <v/>
      </c>
      <c r="I96" s="186" t="str">
        <f>IF(Budget!K118&lt;&gt;"",Budget!K118,"")</f>
        <v/>
      </c>
      <c r="J96" s="189" t="str">
        <f>IF(Budget!L118&lt;&gt;"",Budget!L118,"")</f>
        <v/>
      </c>
      <c r="K96" s="2"/>
      <c r="L96" s="49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49" t="str">
        <f>REPT(Budget!A119,1)</f>
        <v/>
      </c>
      <c r="B97" s="2" t="str">
        <f>REPT(Budget!B119,1)</f>
        <v/>
      </c>
      <c r="C97" s="186" t="str">
        <f>IF(Budget!E119&lt;&gt;"",Budget!E119,"")</f>
        <v/>
      </c>
      <c r="D97" s="186" t="str">
        <f>IF(Budget!F119&lt;&gt;"",Budget!F119,"")</f>
        <v/>
      </c>
      <c r="E97" s="191"/>
      <c r="F97" s="192"/>
      <c r="G97" s="49" t="str">
        <f>REPT(Budget!G119,1)</f>
        <v/>
      </c>
      <c r="H97" s="2" t="str">
        <f>REPT(Budget!H119,1)</f>
        <v/>
      </c>
      <c r="I97" s="186" t="str">
        <f>IF(Budget!K119&lt;&gt;"",Budget!K119,"")</f>
        <v/>
      </c>
      <c r="J97" s="189" t="str">
        <f>IF(Budget!L119&lt;&gt;"",Budget!L119,"")</f>
        <v/>
      </c>
      <c r="K97" s="2"/>
      <c r="L97" s="49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49" t="str">
        <f>REPT(Budget!A120,1)</f>
        <v/>
      </c>
      <c r="B98" s="2" t="str">
        <f>REPT(Budget!B120,1)</f>
        <v/>
      </c>
      <c r="C98" s="186" t="str">
        <f>IF(Budget!E120&lt;&gt;"",Budget!E120,"")</f>
        <v/>
      </c>
      <c r="D98" s="186" t="str">
        <f>IF(Budget!F120&lt;&gt;"",Budget!F120,"")</f>
        <v/>
      </c>
      <c r="E98" s="191"/>
      <c r="F98" s="192"/>
      <c r="G98" s="49" t="str">
        <f>REPT(Budget!G120,1)</f>
        <v/>
      </c>
      <c r="H98" s="2" t="str">
        <f>REPT(Budget!H120,1)</f>
        <v/>
      </c>
      <c r="I98" s="186" t="str">
        <f>IF(Budget!K120&lt;&gt;"",Budget!K120,"")</f>
        <v/>
      </c>
      <c r="J98" s="189" t="str">
        <f>IF(Budget!L120&lt;&gt;"",Budget!L120,"")</f>
        <v/>
      </c>
      <c r="K98" s="2"/>
      <c r="L98" s="49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49" t="str">
        <f>REPT(Budget!A121,1)</f>
        <v/>
      </c>
      <c r="B99" s="2" t="str">
        <f>REPT(Budget!B121,1)</f>
        <v/>
      </c>
      <c r="C99" s="186" t="str">
        <f>IF(Budget!E121&lt;&gt;"",Budget!E121,"")</f>
        <v/>
      </c>
      <c r="D99" s="186" t="str">
        <f>IF(Budget!F121&lt;&gt;"",Budget!F121,"")</f>
        <v/>
      </c>
      <c r="E99" s="191"/>
      <c r="F99" s="192"/>
      <c r="G99" s="49" t="str">
        <f>REPT(Budget!G121,1)</f>
        <v/>
      </c>
      <c r="H99" s="2" t="str">
        <f>REPT(Budget!H121,1)</f>
        <v/>
      </c>
      <c r="I99" s="186" t="str">
        <f>IF(Budget!K121&lt;&gt;"",Budget!K121,"")</f>
        <v/>
      </c>
      <c r="J99" s="189" t="str">
        <f>IF(Budget!L121&lt;&gt;"",Budget!L121,"")</f>
        <v/>
      </c>
      <c r="K99" s="2"/>
      <c r="L99" s="49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49" t="str">
        <f>REPT(Budget!A122,1)</f>
        <v/>
      </c>
      <c r="B100" s="2" t="str">
        <f>REPT(Budget!B122,1)</f>
        <v/>
      </c>
      <c r="C100" s="186" t="str">
        <f>IF(Budget!E122&lt;&gt;"",Budget!E122,"")</f>
        <v/>
      </c>
      <c r="D100" s="186" t="str">
        <f>IF(Budget!F122&lt;&gt;"",Budget!F122,"")</f>
        <v/>
      </c>
      <c r="E100" s="191"/>
      <c r="F100" s="192"/>
      <c r="G100" s="49" t="str">
        <f>REPT(Budget!G122,1)</f>
        <v/>
      </c>
      <c r="H100" s="2" t="str">
        <f>REPT(Budget!H122,1)</f>
        <v/>
      </c>
      <c r="I100" s="186" t="str">
        <f>IF(Budget!K122&lt;&gt;"",Budget!K122,"")</f>
        <v/>
      </c>
      <c r="J100" s="189" t="str">
        <f>IF(Budget!L122&lt;&gt;"",Budget!L122,"")</f>
        <v/>
      </c>
      <c r="K100" s="2"/>
      <c r="L100" s="4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49" t="str">
        <f>REPT(Budget!A123,1)</f>
        <v/>
      </c>
      <c r="B101" s="2" t="str">
        <f>REPT(Budget!B123,1)</f>
        <v/>
      </c>
      <c r="C101" s="186" t="str">
        <f>IF(Budget!E123&lt;&gt;"",Budget!E123,"")</f>
        <v/>
      </c>
      <c r="D101" s="186" t="str">
        <f>IF(Budget!F123&lt;&gt;"",Budget!F123,"")</f>
        <v/>
      </c>
      <c r="E101" s="191"/>
      <c r="F101" s="192"/>
      <c r="G101" s="49" t="str">
        <f>REPT(Budget!G123,1)</f>
        <v/>
      </c>
      <c r="H101" s="2" t="str">
        <f>REPT(Budget!H123,1)</f>
        <v/>
      </c>
      <c r="I101" s="186" t="str">
        <f>IF(Budget!K123&lt;&gt;"",Budget!K123,"")</f>
        <v/>
      </c>
      <c r="J101" s="189" t="str">
        <f>IF(Budget!L123&lt;&gt;"",Budget!L123,"")</f>
        <v/>
      </c>
      <c r="K101" s="2"/>
      <c r="L101" s="4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49" t="str">
        <f>REPT(Budget!A124,1)</f>
        <v/>
      </c>
      <c r="B102" s="2" t="str">
        <f>REPT(Budget!B124,1)</f>
        <v/>
      </c>
      <c r="C102" s="186" t="str">
        <f>IF(Budget!E124&lt;&gt;"",Budget!E124,"")</f>
        <v/>
      </c>
      <c r="D102" s="186" t="str">
        <f>IF(Budget!F124&lt;&gt;"",Budget!F124,"")</f>
        <v/>
      </c>
      <c r="E102" s="191"/>
      <c r="F102" s="192"/>
      <c r="G102" s="49" t="str">
        <f>REPT(Budget!G124,1)</f>
        <v/>
      </c>
      <c r="H102" s="2" t="str">
        <f>REPT(Budget!H124,1)</f>
        <v/>
      </c>
      <c r="I102" s="186" t="str">
        <f>IF(Budget!K124&lt;&gt;"",Budget!K124,"")</f>
        <v/>
      </c>
      <c r="J102" s="189" t="str">
        <f>IF(Budget!L124&lt;&gt;"",Budget!L124,"")</f>
        <v/>
      </c>
      <c r="K102" s="2"/>
      <c r="L102" s="49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49" t="str">
        <f>REPT(Budget!A125,1)</f>
        <v/>
      </c>
      <c r="B103" s="2" t="str">
        <f>REPT(Budget!B125,1)</f>
        <v/>
      </c>
      <c r="C103" s="186" t="str">
        <f>IF(Budget!E125&lt;&gt;"",Budget!E125,"")</f>
        <v/>
      </c>
      <c r="D103" s="186" t="str">
        <f>IF(Budget!F125&lt;&gt;"",Budget!F125,"")</f>
        <v/>
      </c>
      <c r="E103" s="191"/>
      <c r="F103" s="192"/>
      <c r="G103" s="49" t="str">
        <f>REPT(Budget!G125,1)</f>
        <v/>
      </c>
      <c r="H103" s="2" t="str">
        <f>REPT(Budget!H125,1)</f>
        <v/>
      </c>
      <c r="I103" s="186" t="str">
        <f>IF(Budget!K125&lt;&gt;"",Budget!K125,"")</f>
        <v/>
      </c>
      <c r="J103" s="189" t="str">
        <f>IF(Budget!L125&lt;&gt;"",Budget!L125,"")</f>
        <v/>
      </c>
      <c r="K103" s="2"/>
      <c r="L103" s="49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49" t="str">
        <f>REPT(Budget!A126,1)</f>
        <v/>
      </c>
      <c r="B104" s="2" t="str">
        <f>REPT(Budget!B126,1)</f>
        <v/>
      </c>
      <c r="C104" s="186" t="str">
        <f>IF(Budget!E126&lt;&gt;"",Budget!E126,"")</f>
        <v/>
      </c>
      <c r="D104" s="186" t="str">
        <f>IF(Budget!F126&lt;&gt;"",Budget!F126,"")</f>
        <v/>
      </c>
      <c r="E104" s="191"/>
      <c r="F104" s="192"/>
      <c r="G104" s="49" t="str">
        <f>REPT(Budget!G126,1)</f>
        <v/>
      </c>
      <c r="H104" s="2" t="str">
        <f>REPT(Budget!H126,1)</f>
        <v/>
      </c>
      <c r="I104" s="186" t="str">
        <f>IF(Budget!K126&lt;&gt;"",Budget!K126,"")</f>
        <v/>
      </c>
      <c r="J104" s="189" t="str">
        <f>IF(Budget!L126&lt;&gt;"",Budget!L126,"")</f>
        <v/>
      </c>
      <c r="K104" s="2"/>
      <c r="L104" s="49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49" t="str">
        <f>REPT(Budget!A127,1)</f>
        <v/>
      </c>
      <c r="B105" s="2" t="str">
        <f>REPT(Budget!B127,1)</f>
        <v/>
      </c>
      <c r="C105" s="186" t="str">
        <f>IF(Budget!E127&lt;&gt;"",Budget!E127,"")</f>
        <v/>
      </c>
      <c r="D105" s="186" t="str">
        <f>IF(Budget!F127&lt;&gt;"",Budget!F127,"")</f>
        <v/>
      </c>
      <c r="E105" s="191"/>
      <c r="F105" s="192"/>
      <c r="G105" s="49" t="str">
        <f>REPT(Budget!G127,1)</f>
        <v/>
      </c>
      <c r="H105" s="2" t="str">
        <f>REPT(Budget!H127,1)</f>
        <v/>
      </c>
      <c r="I105" s="186" t="str">
        <f>IF(Budget!K127&lt;&gt;"",Budget!K127,"")</f>
        <v/>
      </c>
      <c r="J105" s="189" t="str">
        <f>IF(Budget!L127&lt;&gt;"",Budget!L127,"")</f>
        <v/>
      </c>
      <c r="K105" s="2"/>
      <c r="L105" s="49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49" t="str">
        <f>REPT(Budget!A128,1)</f>
        <v/>
      </c>
      <c r="B106" s="2" t="str">
        <f>REPT(Budget!B128,1)</f>
        <v/>
      </c>
      <c r="C106" s="186" t="str">
        <f>IF(Budget!E128&lt;&gt;"",Budget!E128,"")</f>
        <v/>
      </c>
      <c r="D106" s="186" t="str">
        <f>IF(Budget!F128&lt;&gt;"",Budget!F128,"")</f>
        <v/>
      </c>
      <c r="E106" s="191"/>
      <c r="F106" s="192"/>
      <c r="G106" s="49" t="str">
        <f>REPT(Budget!G128,1)</f>
        <v/>
      </c>
      <c r="H106" s="2" t="str">
        <f>REPT(Budget!H128,1)</f>
        <v/>
      </c>
      <c r="I106" s="186" t="str">
        <f>IF(Budget!K128&lt;&gt;"",Budget!K128,"")</f>
        <v/>
      </c>
      <c r="J106" s="189" t="str">
        <f>IF(Budget!L128&lt;&gt;"",Budget!L128,"")</f>
        <v/>
      </c>
      <c r="K106" s="2"/>
      <c r="L106" s="49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49" t="str">
        <f>REPT(Budget!A129,1)</f>
        <v/>
      </c>
      <c r="B107" s="2" t="str">
        <f>REPT(Budget!B129,1)</f>
        <v/>
      </c>
      <c r="C107" s="186" t="str">
        <f>IF(Budget!E129&lt;&gt;"",Budget!E129,"")</f>
        <v/>
      </c>
      <c r="D107" s="186" t="str">
        <f>IF(Budget!F129&lt;&gt;"",Budget!F129,"")</f>
        <v/>
      </c>
      <c r="E107" s="191"/>
      <c r="F107" s="192"/>
      <c r="G107" s="49" t="str">
        <f>REPT(Budget!G129,1)</f>
        <v/>
      </c>
      <c r="H107" s="2" t="str">
        <f>REPT(Budget!H129,1)</f>
        <v/>
      </c>
      <c r="I107" s="186" t="str">
        <f>IF(Budget!K129&lt;&gt;"",Budget!K129,"")</f>
        <v/>
      </c>
      <c r="J107" s="189" t="str">
        <f>IF(Budget!L129&lt;&gt;"",Budget!L129,"")</f>
        <v/>
      </c>
      <c r="K107" s="2"/>
      <c r="L107" s="49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49" t="str">
        <f>REPT(Budget!A130,1)</f>
        <v/>
      </c>
      <c r="B108" s="2" t="str">
        <f>REPT(Budget!B130,1)</f>
        <v/>
      </c>
      <c r="C108" s="186" t="str">
        <f>IF(Budget!E130&lt;&gt;"",Budget!E130,"")</f>
        <v/>
      </c>
      <c r="D108" s="186" t="str">
        <f>IF(Budget!F130&lt;&gt;"",Budget!F130,"")</f>
        <v/>
      </c>
      <c r="E108" s="191"/>
      <c r="F108" s="192"/>
      <c r="G108" s="49" t="str">
        <f>REPT(Budget!G130,1)</f>
        <v/>
      </c>
      <c r="H108" s="2" t="str">
        <f>REPT(Budget!H130,1)</f>
        <v/>
      </c>
      <c r="I108" s="186" t="str">
        <f>IF(Budget!K130&lt;&gt;"",Budget!K130,"")</f>
        <v/>
      </c>
      <c r="J108" s="189" t="str">
        <f>IF(Budget!L130&lt;&gt;"",Budget!L130,"")</f>
        <v/>
      </c>
      <c r="K108" s="2"/>
      <c r="L108" s="49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49" t="str">
        <f>REPT(Budget!A131,1)</f>
        <v/>
      </c>
      <c r="B109" s="2" t="str">
        <f>REPT(Budget!B131,1)</f>
        <v/>
      </c>
      <c r="C109" s="186" t="str">
        <f>IF(Budget!E131&lt;&gt;"",Budget!E131,"")</f>
        <v/>
      </c>
      <c r="D109" s="186" t="str">
        <f>IF(Budget!F131&lt;&gt;"",Budget!F131,"")</f>
        <v/>
      </c>
      <c r="E109" s="191"/>
      <c r="F109" s="192"/>
      <c r="G109" s="49" t="str">
        <f>REPT(Budget!G131,1)</f>
        <v/>
      </c>
      <c r="H109" s="2" t="str">
        <f>REPT(Budget!H131,1)</f>
        <v/>
      </c>
      <c r="I109" s="186" t="str">
        <f>IF(Budget!K131&lt;&gt;"",Budget!K131,"")</f>
        <v/>
      </c>
      <c r="J109" s="189" t="str">
        <f>IF(Budget!L131&lt;&gt;"",Budget!L131,"")</f>
        <v/>
      </c>
      <c r="K109" s="2"/>
      <c r="L109" s="49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49" t="str">
        <f>REPT(Budget!A132,1)</f>
        <v/>
      </c>
      <c r="B110" s="2" t="str">
        <f>REPT(Budget!B132,1)</f>
        <v/>
      </c>
      <c r="C110" s="186" t="str">
        <f>IF(Budget!E132&lt;&gt;"",Budget!E132,"")</f>
        <v/>
      </c>
      <c r="D110" s="186" t="str">
        <f>IF(Budget!F132&lt;&gt;"",Budget!F132,"")</f>
        <v/>
      </c>
      <c r="E110" s="191"/>
      <c r="F110" s="192"/>
      <c r="G110" s="49" t="str">
        <f>REPT(Budget!G132,1)</f>
        <v/>
      </c>
      <c r="H110" s="2" t="str">
        <f>REPT(Budget!H132,1)</f>
        <v/>
      </c>
      <c r="I110" s="186" t="str">
        <f>IF(Budget!K132&lt;&gt;"",Budget!K132,"")</f>
        <v/>
      </c>
      <c r="J110" s="189" t="str">
        <f>IF(Budget!L132&lt;&gt;"",Budget!L132,"")</f>
        <v/>
      </c>
      <c r="K110" s="2"/>
      <c r="L110" s="49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49" t="str">
        <f>REPT(Budget!A133,1)</f>
        <v/>
      </c>
      <c r="B111" s="2" t="str">
        <f>REPT(Budget!B133,1)</f>
        <v/>
      </c>
      <c r="C111" s="186" t="str">
        <f>IF(Budget!E133&lt;&gt;"",Budget!E133,"")</f>
        <v/>
      </c>
      <c r="D111" s="186" t="str">
        <f>IF(Budget!F133&lt;&gt;"",Budget!F133,"")</f>
        <v/>
      </c>
      <c r="E111" s="191"/>
      <c r="F111" s="192"/>
      <c r="G111" s="49" t="str">
        <f>REPT(Budget!G133,1)</f>
        <v/>
      </c>
      <c r="H111" s="2" t="str">
        <f>REPT(Budget!H133,1)</f>
        <v/>
      </c>
      <c r="I111" s="186" t="str">
        <f>IF(Budget!K133&lt;&gt;"",Budget!K133,"")</f>
        <v/>
      </c>
      <c r="J111" s="189" t="str">
        <f>IF(Budget!L133&lt;&gt;"",Budget!L133,"")</f>
        <v/>
      </c>
      <c r="K111" s="2"/>
      <c r="L111" s="49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49" t="str">
        <f>REPT(Budget!A134,1)</f>
        <v/>
      </c>
      <c r="B112" s="2" t="str">
        <f>REPT(Budget!B134,1)</f>
        <v/>
      </c>
      <c r="C112" s="186" t="str">
        <f>IF(Budget!E134&lt;&gt;"",Budget!E134,"")</f>
        <v/>
      </c>
      <c r="D112" s="186" t="str">
        <f>IF(Budget!F134&lt;&gt;"",Budget!F134,"")</f>
        <v/>
      </c>
      <c r="E112" s="191"/>
      <c r="F112" s="192"/>
      <c r="G112" s="49" t="str">
        <f>REPT(Budget!G134,1)</f>
        <v/>
      </c>
      <c r="H112" s="2" t="str">
        <f>REPT(Budget!H134,1)</f>
        <v/>
      </c>
      <c r="I112" s="186" t="str">
        <f>IF(Budget!K134&lt;&gt;"",Budget!K134,"")</f>
        <v/>
      </c>
      <c r="J112" s="189" t="str">
        <f>IF(Budget!L134&lt;&gt;"",Budget!L134,"")</f>
        <v/>
      </c>
      <c r="K112" s="2"/>
      <c r="L112" s="49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49" t="str">
        <f>REPT(Budget!A135,1)</f>
        <v/>
      </c>
      <c r="B113" s="2" t="str">
        <f>REPT(Budget!B135,1)</f>
        <v/>
      </c>
      <c r="C113" s="186" t="str">
        <f>IF(Budget!E135&lt;&gt;"",Budget!E135,"")</f>
        <v/>
      </c>
      <c r="D113" s="186" t="str">
        <f>IF(Budget!F135&lt;&gt;"",Budget!F135,"")</f>
        <v/>
      </c>
      <c r="E113" s="191"/>
      <c r="F113" s="192"/>
      <c r="G113" s="49" t="str">
        <f>REPT(Budget!G135,1)</f>
        <v/>
      </c>
      <c r="H113" s="2" t="str">
        <f>REPT(Budget!H135,1)</f>
        <v/>
      </c>
      <c r="I113" s="186" t="str">
        <f>IF(Budget!K135&lt;&gt;"",Budget!K135,"")</f>
        <v/>
      </c>
      <c r="J113" s="189" t="str">
        <f>IF(Budget!L135&lt;&gt;"",Budget!L135,"")</f>
        <v/>
      </c>
      <c r="K113" s="2"/>
      <c r="L113" s="49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49" t="str">
        <f>REPT(Budget!A136,1)</f>
        <v/>
      </c>
      <c r="B114" s="2" t="str">
        <f>REPT(Budget!B136,1)</f>
        <v/>
      </c>
      <c r="C114" s="186" t="str">
        <f>IF(Budget!E136&lt;&gt;"",Budget!E136,"")</f>
        <v/>
      </c>
      <c r="D114" s="186" t="str">
        <f>IF(Budget!F136&lt;&gt;"",Budget!F136,"")</f>
        <v/>
      </c>
      <c r="E114" s="191"/>
      <c r="F114" s="192"/>
      <c r="G114" s="49" t="str">
        <f>REPT(Budget!G136,1)</f>
        <v/>
      </c>
      <c r="H114" s="2" t="str">
        <f>REPT(Budget!H136,1)</f>
        <v/>
      </c>
      <c r="I114" s="186" t="str">
        <f>IF(Budget!K136&lt;&gt;"",Budget!K136,"")</f>
        <v/>
      </c>
      <c r="J114" s="189" t="str">
        <f>IF(Budget!L136&lt;&gt;"",Budget!L136,"")</f>
        <v/>
      </c>
      <c r="K114" s="2"/>
      <c r="L114" s="49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49" t="str">
        <f>REPT(Budget!A137,1)</f>
        <v/>
      </c>
      <c r="B115" s="2" t="str">
        <f>REPT(Budget!B137,1)</f>
        <v/>
      </c>
      <c r="C115" s="186" t="str">
        <f>IF(Budget!E137&lt;&gt;"",Budget!E137,"")</f>
        <v/>
      </c>
      <c r="D115" s="186" t="str">
        <f>IF(Budget!F137&lt;&gt;"",Budget!F137,"")</f>
        <v/>
      </c>
      <c r="E115" s="191"/>
      <c r="F115" s="192"/>
      <c r="G115" s="49" t="str">
        <f>REPT(Budget!G137,1)</f>
        <v/>
      </c>
      <c r="H115" s="2" t="str">
        <f>REPT(Budget!H137,1)</f>
        <v/>
      </c>
      <c r="I115" s="186" t="str">
        <f>IF(Budget!K137&lt;&gt;"",Budget!K137,"")</f>
        <v/>
      </c>
      <c r="J115" s="189" t="str">
        <f>IF(Budget!L137&lt;&gt;"",Budget!L137,"")</f>
        <v/>
      </c>
      <c r="K115" s="2"/>
      <c r="L115" s="49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49" t="str">
        <f>REPT(Budget!A138,1)</f>
        <v/>
      </c>
      <c r="B116" s="2" t="str">
        <f>REPT(Budget!B138,1)</f>
        <v/>
      </c>
      <c r="C116" s="186" t="str">
        <f>IF(Budget!E138&lt;&gt;"",Budget!E138,"")</f>
        <v/>
      </c>
      <c r="D116" s="186" t="str">
        <f>IF(Budget!F138&lt;&gt;"",Budget!F138,"")</f>
        <v/>
      </c>
      <c r="E116" s="191"/>
      <c r="F116" s="192"/>
      <c r="G116" s="49" t="str">
        <f>REPT(Budget!G138,1)</f>
        <v/>
      </c>
      <c r="H116" s="2" t="str">
        <f>REPT(Budget!H138,1)</f>
        <v/>
      </c>
      <c r="I116" s="186" t="str">
        <f>IF(Budget!K138&lt;&gt;"",Budget!K138,"")</f>
        <v/>
      </c>
      <c r="J116" s="189" t="str">
        <f>IF(Budget!L138&lt;&gt;"",Budget!L138,"")</f>
        <v/>
      </c>
      <c r="K116" s="2"/>
      <c r="L116" s="49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49" t="str">
        <f>REPT(Budget!A139,1)</f>
        <v/>
      </c>
      <c r="B117" s="2" t="str">
        <f>REPT(Budget!B139,1)</f>
        <v/>
      </c>
      <c r="C117" s="186" t="str">
        <f>IF(Budget!E139&lt;&gt;"",Budget!E139,"")</f>
        <v/>
      </c>
      <c r="D117" s="186" t="str">
        <f>IF(Budget!F139&lt;&gt;"",Budget!F139,"")</f>
        <v/>
      </c>
      <c r="E117" s="191"/>
      <c r="F117" s="192"/>
      <c r="G117" s="49" t="str">
        <f>REPT(Budget!G139,1)</f>
        <v/>
      </c>
      <c r="H117" s="2" t="str">
        <f>REPT(Budget!H139,1)</f>
        <v/>
      </c>
      <c r="I117" s="186" t="str">
        <f>IF(Budget!K139&lt;&gt;"",Budget!K139,"")</f>
        <v/>
      </c>
      <c r="J117" s="189" t="str">
        <f>IF(Budget!L139&lt;&gt;"",Budget!L139,"")</f>
        <v/>
      </c>
      <c r="K117" s="2"/>
      <c r="L117" s="49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49" t="str">
        <f>REPT(Budget!A140,1)</f>
        <v/>
      </c>
      <c r="B118" s="2" t="str">
        <f>REPT(Budget!B140,1)</f>
        <v/>
      </c>
      <c r="C118" s="186" t="str">
        <f>IF(Budget!E140&lt;&gt;"",Budget!E140,"")</f>
        <v/>
      </c>
      <c r="D118" s="186" t="str">
        <f>IF(Budget!F140&lt;&gt;"",Budget!F140,"")</f>
        <v/>
      </c>
      <c r="E118" s="191"/>
      <c r="F118" s="192"/>
      <c r="G118" s="49" t="str">
        <f>REPT(Budget!G140,1)</f>
        <v/>
      </c>
      <c r="H118" s="2" t="str">
        <f>REPT(Budget!H140,1)</f>
        <v/>
      </c>
      <c r="I118" s="186" t="str">
        <f>IF(Budget!K140&lt;&gt;"",Budget!K140,"")</f>
        <v/>
      </c>
      <c r="J118" s="189" t="str">
        <f>IF(Budget!L140&lt;&gt;"",Budget!L140,"")</f>
        <v/>
      </c>
      <c r="K118" s="2"/>
      <c r="L118" s="49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49" t="str">
        <f>REPT(Budget!A141,1)</f>
        <v/>
      </c>
      <c r="B119" s="2" t="str">
        <f>REPT(Budget!B141,1)</f>
        <v/>
      </c>
      <c r="C119" s="186" t="str">
        <f>IF(Budget!E141&lt;&gt;"",Budget!E141,"")</f>
        <v/>
      </c>
      <c r="D119" s="186" t="str">
        <f>IF(Budget!F141&lt;&gt;"",Budget!F141,"")</f>
        <v/>
      </c>
      <c r="E119" s="191"/>
      <c r="F119" s="192"/>
      <c r="G119" s="49" t="str">
        <f>REPT(Budget!G141,1)</f>
        <v/>
      </c>
      <c r="H119" s="2" t="str">
        <f>REPT(Budget!H141,1)</f>
        <v/>
      </c>
      <c r="I119" s="186" t="str">
        <f>IF(Budget!K141&lt;&gt;"",Budget!K141,"")</f>
        <v/>
      </c>
      <c r="J119" s="189" t="str">
        <f>IF(Budget!L141&lt;&gt;"",Budget!L141,"")</f>
        <v/>
      </c>
      <c r="K119" s="2"/>
      <c r="L119" s="49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49" t="str">
        <f>REPT(Budget!A142,1)</f>
        <v/>
      </c>
      <c r="B120" s="2" t="str">
        <f>REPT(Budget!B142,1)</f>
        <v/>
      </c>
      <c r="C120" s="186" t="str">
        <f>IF(Budget!E142&lt;&gt;"",Budget!E142,"")</f>
        <v/>
      </c>
      <c r="D120" s="186" t="str">
        <f>IF(Budget!F142&lt;&gt;"",Budget!F142,"")</f>
        <v/>
      </c>
      <c r="E120" s="191"/>
      <c r="F120" s="192"/>
      <c r="G120" s="49" t="str">
        <f>REPT(Budget!G142,1)</f>
        <v/>
      </c>
      <c r="H120" s="2" t="str">
        <f>REPT(Budget!H142,1)</f>
        <v/>
      </c>
      <c r="I120" s="186" t="str">
        <f>IF(Budget!K142&lt;&gt;"",Budget!K142,"")</f>
        <v/>
      </c>
      <c r="J120" s="189" t="str">
        <f>IF(Budget!L142&lt;&gt;"",Budget!L142,"")</f>
        <v/>
      </c>
      <c r="K120" s="2"/>
      <c r="L120" s="49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49" t="str">
        <f>REPT(Budget!A143,1)</f>
        <v/>
      </c>
      <c r="B121" s="2" t="str">
        <f>REPT(Budget!B143,1)</f>
        <v/>
      </c>
      <c r="C121" s="186" t="str">
        <f>IF(Budget!E143&lt;&gt;"",Budget!E143,"")</f>
        <v/>
      </c>
      <c r="D121" s="186" t="str">
        <f>IF(Budget!F143&lt;&gt;"",Budget!F143,"")</f>
        <v/>
      </c>
      <c r="E121" s="191"/>
      <c r="F121" s="192"/>
      <c r="G121" s="49" t="str">
        <f>REPT(Budget!G143,1)</f>
        <v/>
      </c>
      <c r="H121" s="2" t="str">
        <f>REPT(Budget!H143,1)</f>
        <v/>
      </c>
      <c r="I121" s="186" t="str">
        <f>IF(Budget!K143&lt;&gt;"",Budget!K143,"")</f>
        <v/>
      </c>
      <c r="J121" s="189" t="str">
        <f>IF(Budget!L143&lt;&gt;"",Budget!L143,"")</f>
        <v/>
      </c>
      <c r="K121" s="2"/>
      <c r="L121" s="49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49" t="str">
        <f>REPT(Budget!A144,1)</f>
        <v/>
      </c>
      <c r="B122" s="2" t="str">
        <f>REPT(Budget!B144,1)</f>
        <v/>
      </c>
      <c r="C122" s="186" t="str">
        <f>IF(Budget!E144&lt;&gt;"",Budget!E144,"")</f>
        <v/>
      </c>
      <c r="D122" s="186" t="str">
        <f>IF(Budget!F144&lt;&gt;"",Budget!F144,"")</f>
        <v/>
      </c>
      <c r="E122" s="191"/>
      <c r="F122" s="192"/>
      <c r="G122" s="49" t="str">
        <f>REPT(Budget!G144,1)</f>
        <v/>
      </c>
      <c r="H122" s="2" t="str">
        <f>REPT(Budget!H144,1)</f>
        <v/>
      </c>
      <c r="I122" s="186" t="str">
        <f>IF(Budget!K144&lt;&gt;"",Budget!K144,"")</f>
        <v/>
      </c>
      <c r="J122" s="189" t="str">
        <f>IF(Budget!L144&lt;&gt;"",Budget!L144,"")</f>
        <v/>
      </c>
      <c r="K122" s="2"/>
      <c r="L122" s="49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49" t="str">
        <f>REPT(Budget!A145,1)</f>
        <v/>
      </c>
      <c r="B123" s="2" t="str">
        <f>REPT(Budget!B145,1)</f>
        <v/>
      </c>
      <c r="C123" s="186" t="str">
        <f>IF(Budget!E145&lt;&gt;"",Budget!E145,"")</f>
        <v/>
      </c>
      <c r="D123" s="186" t="str">
        <f>IF(Budget!F145&lt;&gt;"",Budget!F145,"")</f>
        <v/>
      </c>
      <c r="E123" s="191"/>
      <c r="F123" s="192"/>
      <c r="G123" s="49" t="str">
        <f>REPT(Budget!G145,1)</f>
        <v/>
      </c>
      <c r="H123" s="2" t="str">
        <f>REPT(Budget!H145,1)</f>
        <v/>
      </c>
      <c r="I123" s="186" t="str">
        <f>IF(Budget!K145&lt;&gt;"",Budget!K145,"")</f>
        <v/>
      </c>
      <c r="J123" s="189" t="str">
        <f>IF(Budget!L145&lt;&gt;"",Budget!L145,"")</f>
        <v/>
      </c>
      <c r="K123" s="2"/>
      <c r="L123" s="49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49" t="str">
        <f>REPT(Budget!A146,1)</f>
        <v/>
      </c>
      <c r="B124" s="2" t="str">
        <f>REPT(Budget!B146,1)</f>
        <v/>
      </c>
      <c r="C124" s="186" t="str">
        <f>IF(Budget!E146&lt;&gt;"",Budget!E146,"")</f>
        <v/>
      </c>
      <c r="D124" s="186" t="str">
        <f>IF(Budget!F146&lt;&gt;"",Budget!F146,"")</f>
        <v/>
      </c>
      <c r="E124" s="191"/>
      <c r="F124" s="192"/>
      <c r="G124" s="49" t="str">
        <f>REPT(Budget!G146,1)</f>
        <v/>
      </c>
      <c r="H124" s="2" t="str">
        <f>REPT(Budget!H146,1)</f>
        <v/>
      </c>
      <c r="I124" s="186" t="str">
        <f>IF(Budget!K146&lt;&gt;"",Budget!K146,"")</f>
        <v/>
      </c>
      <c r="J124" s="189" t="str">
        <f>IF(Budget!L146&lt;&gt;"",Budget!L146,"")</f>
        <v/>
      </c>
      <c r="K124" s="2"/>
      <c r="L124" s="49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49" t="str">
        <f>REPT(Budget!A147,1)</f>
        <v/>
      </c>
      <c r="B125" s="2" t="str">
        <f>REPT(Budget!B147,1)</f>
        <v/>
      </c>
      <c r="C125" s="186" t="str">
        <f>IF(Budget!E147&lt;&gt;"",Budget!E147,"")</f>
        <v/>
      </c>
      <c r="D125" s="186" t="str">
        <f>IF(Budget!F147&lt;&gt;"",Budget!F147,"")</f>
        <v/>
      </c>
      <c r="E125" s="191"/>
      <c r="F125" s="192"/>
      <c r="G125" s="49" t="str">
        <f>REPT(Budget!G147,1)</f>
        <v/>
      </c>
      <c r="H125" s="2" t="str">
        <f>REPT(Budget!H147,1)</f>
        <v/>
      </c>
      <c r="I125" s="186" t="str">
        <f>IF(Budget!K147&lt;&gt;"",Budget!K147,"")</f>
        <v/>
      </c>
      <c r="J125" s="189" t="str">
        <f>IF(Budget!L147&lt;&gt;"",Budget!L147,"")</f>
        <v/>
      </c>
      <c r="K125" s="2"/>
      <c r="L125" s="49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49" t="str">
        <f>REPT(Budget!A148,1)</f>
        <v/>
      </c>
      <c r="B126" s="2" t="str">
        <f>REPT(Budget!B148,1)</f>
        <v/>
      </c>
      <c r="C126" s="186" t="str">
        <f>IF(Budget!E148&lt;&gt;"",Budget!E148,"")</f>
        <v/>
      </c>
      <c r="D126" s="186" t="str">
        <f>IF(Budget!F148&lt;&gt;"",Budget!F148,"")</f>
        <v/>
      </c>
      <c r="E126" s="191"/>
      <c r="F126" s="192"/>
      <c r="G126" s="49" t="str">
        <f>REPT(Budget!G148,1)</f>
        <v/>
      </c>
      <c r="H126" s="2" t="str">
        <f>REPT(Budget!H148,1)</f>
        <v/>
      </c>
      <c r="I126" s="186" t="str">
        <f>IF(Budget!K148&lt;&gt;"",Budget!K148,"")</f>
        <v/>
      </c>
      <c r="J126" s="189" t="str">
        <f>IF(Budget!L148&lt;&gt;"",Budget!L148,"")</f>
        <v/>
      </c>
      <c r="K126" s="2"/>
      <c r="L126" s="49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49" t="str">
        <f>REPT(Budget!A149,1)</f>
        <v/>
      </c>
      <c r="B127" s="2" t="str">
        <f>REPT(Budget!B149,1)</f>
        <v/>
      </c>
      <c r="C127" s="186" t="str">
        <f>IF(Budget!E149&lt;&gt;"",Budget!E149,"")</f>
        <v/>
      </c>
      <c r="D127" s="186" t="str">
        <f>IF(Budget!F149&lt;&gt;"",Budget!F149,"")</f>
        <v/>
      </c>
      <c r="E127" s="191"/>
      <c r="F127" s="192"/>
      <c r="G127" s="49" t="str">
        <f>REPT(Budget!G149,1)</f>
        <v/>
      </c>
      <c r="H127" s="2" t="str">
        <f>REPT(Budget!H149,1)</f>
        <v/>
      </c>
      <c r="I127" s="186" t="str">
        <f>IF(Budget!K149&lt;&gt;"",Budget!K149,"")</f>
        <v/>
      </c>
      <c r="J127" s="189" t="str">
        <f>IF(Budget!L149&lt;&gt;"",Budget!L149,"")</f>
        <v/>
      </c>
      <c r="K127" s="2"/>
      <c r="L127" s="49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49" t="str">
        <f>REPT(Budget!A150,1)</f>
        <v/>
      </c>
      <c r="B128" s="2" t="str">
        <f>REPT(Budget!B150,1)</f>
        <v/>
      </c>
      <c r="C128" s="186" t="str">
        <f>IF(Budget!E150&lt;&gt;"",Budget!E150,"")</f>
        <v/>
      </c>
      <c r="D128" s="186" t="str">
        <f>IF(Budget!F150&lt;&gt;"",Budget!F150,"")</f>
        <v/>
      </c>
      <c r="E128" s="191"/>
      <c r="F128" s="192"/>
      <c r="G128" s="49" t="str">
        <f>REPT(Budget!G150,1)</f>
        <v/>
      </c>
      <c r="H128" s="2" t="str">
        <f>REPT(Budget!H150,1)</f>
        <v/>
      </c>
      <c r="I128" s="186" t="str">
        <f>IF(Budget!K150&lt;&gt;"",Budget!K150,"")</f>
        <v/>
      </c>
      <c r="J128" s="189" t="str">
        <f>IF(Budget!L150&lt;&gt;"",Budget!L150,"")</f>
        <v/>
      </c>
      <c r="K128" s="2"/>
      <c r="L128" s="49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49" t="str">
        <f>REPT(Budget!A151,1)</f>
        <v/>
      </c>
      <c r="B129" s="2" t="str">
        <f>REPT(Budget!B151,1)</f>
        <v/>
      </c>
      <c r="C129" s="186" t="str">
        <f>IF(Budget!E151&lt;&gt;"",Budget!E151,"")</f>
        <v/>
      </c>
      <c r="D129" s="186" t="str">
        <f>IF(Budget!F151&lt;&gt;"",Budget!F151,"")</f>
        <v/>
      </c>
      <c r="E129" s="191"/>
      <c r="F129" s="192"/>
      <c r="G129" s="49" t="str">
        <f>REPT(Budget!G151,1)</f>
        <v/>
      </c>
      <c r="H129" s="2" t="str">
        <f>REPT(Budget!H151,1)</f>
        <v/>
      </c>
      <c r="I129" s="186" t="str">
        <f>IF(Budget!K151&lt;&gt;"",Budget!K151,"")</f>
        <v/>
      </c>
      <c r="J129" s="189" t="str">
        <f>IF(Budget!L151&lt;&gt;"",Budget!L151,"")</f>
        <v/>
      </c>
      <c r="K129" s="2"/>
      <c r="L129" s="49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49" t="str">
        <f>REPT(Budget!A152,1)</f>
        <v/>
      </c>
      <c r="B130" s="2" t="str">
        <f>REPT(Budget!B152,1)</f>
        <v/>
      </c>
      <c r="C130" s="186" t="str">
        <f>IF(Budget!E152&lt;&gt;"",Budget!E152,"")</f>
        <v/>
      </c>
      <c r="D130" s="186" t="str">
        <f>IF(Budget!F152&lt;&gt;"",Budget!F152,"")</f>
        <v/>
      </c>
      <c r="E130" s="191"/>
      <c r="F130" s="192"/>
      <c r="G130" s="49" t="str">
        <f>REPT(Budget!G152,1)</f>
        <v/>
      </c>
      <c r="H130" s="2" t="str">
        <f>REPT(Budget!H152,1)</f>
        <v/>
      </c>
      <c r="I130" s="186" t="str">
        <f>IF(Budget!K152&lt;&gt;"",Budget!K152,"")</f>
        <v/>
      </c>
      <c r="J130" s="189" t="str">
        <f>IF(Budget!L152&lt;&gt;"",Budget!L152,"")</f>
        <v/>
      </c>
      <c r="K130" s="2"/>
      <c r="L130" s="49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49" t="str">
        <f>REPT(Budget!A153,1)</f>
        <v/>
      </c>
      <c r="B131" s="2" t="str">
        <f>REPT(Budget!B153,1)</f>
        <v/>
      </c>
      <c r="C131" s="186" t="str">
        <f>IF(Budget!E153&lt;&gt;"",Budget!E153,"")</f>
        <v/>
      </c>
      <c r="D131" s="186" t="str">
        <f>IF(Budget!F153&lt;&gt;"",Budget!F153,"")</f>
        <v/>
      </c>
      <c r="E131" s="191"/>
      <c r="F131" s="192"/>
      <c r="G131" s="49" t="str">
        <f>REPT(Budget!G153,1)</f>
        <v/>
      </c>
      <c r="H131" s="2" t="str">
        <f>REPT(Budget!H153,1)</f>
        <v/>
      </c>
      <c r="I131" s="186" t="str">
        <f>IF(Budget!K153&lt;&gt;"",Budget!K153,"")</f>
        <v/>
      </c>
      <c r="J131" s="189" t="str">
        <f>IF(Budget!L153&lt;&gt;"",Budget!L153,"")</f>
        <v/>
      </c>
      <c r="K131" s="2"/>
      <c r="L131" s="49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49" t="str">
        <f>REPT(Budget!A154,1)</f>
        <v/>
      </c>
      <c r="B132" s="2" t="str">
        <f>REPT(Budget!B154,1)</f>
        <v/>
      </c>
      <c r="C132" s="186" t="str">
        <f>IF(Budget!E154&lt;&gt;"",Budget!E154,"")</f>
        <v/>
      </c>
      <c r="D132" s="186" t="str">
        <f>IF(Budget!F154&lt;&gt;"",Budget!F154,"")</f>
        <v/>
      </c>
      <c r="E132" s="191"/>
      <c r="F132" s="192"/>
      <c r="G132" s="49" t="str">
        <f>REPT(Budget!G154,1)</f>
        <v/>
      </c>
      <c r="H132" s="2" t="str">
        <f>REPT(Budget!H154,1)</f>
        <v/>
      </c>
      <c r="I132" s="186" t="str">
        <f>IF(Budget!K154&lt;&gt;"",Budget!K154,"")</f>
        <v/>
      </c>
      <c r="J132" s="189" t="str">
        <f>IF(Budget!L154&lt;&gt;"",Budget!L154,"")</f>
        <v/>
      </c>
      <c r="K132" s="2"/>
      <c r="L132" s="49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49" t="str">
        <f>REPT(Budget!A155,1)</f>
        <v/>
      </c>
      <c r="B133" s="2" t="str">
        <f>REPT(Budget!B155,1)</f>
        <v/>
      </c>
      <c r="C133" s="186" t="str">
        <f>IF(Budget!E155&lt;&gt;"",Budget!E155,"")</f>
        <v/>
      </c>
      <c r="D133" s="186" t="str">
        <f>IF(Budget!F155&lt;&gt;"",Budget!F155,"")</f>
        <v/>
      </c>
      <c r="E133" s="191"/>
      <c r="F133" s="192"/>
      <c r="G133" s="49" t="str">
        <f>REPT(Budget!G155,1)</f>
        <v/>
      </c>
      <c r="H133" s="2" t="str">
        <f>REPT(Budget!H155,1)</f>
        <v/>
      </c>
      <c r="I133" s="186" t="str">
        <f>IF(Budget!K155&lt;&gt;"",Budget!K155,"")</f>
        <v/>
      </c>
      <c r="J133" s="189" t="str">
        <f>IF(Budget!L155&lt;&gt;"",Budget!L155,"")</f>
        <v/>
      </c>
      <c r="K133" s="2"/>
      <c r="L133" s="49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49" t="str">
        <f>REPT(Budget!A156,1)</f>
        <v/>
      </c>
      <c r="B134" s="2" t="str">
        <f>REPT(Budget!B156,1)</f>
        <v/>
      </c>
      <c r="C134" s="186" t="str">
        <f>IF(Budget!E156&lt;&gt;"",Budget!E156,"")</f>
        <v/>
      </c>
      <c r="D134" s="186" t="str">
        <f>IF(Budget!F156&lt;&gt;"",Budget!F156,"")</f>
        <v/>
      </c>
      <c r="E134" s="191"/>
      <c r="F134" s="192"/>
      <c r="G134" s="49" t="str">
        <f>REPT(Budget!G156,1)</f>
        <v/>
      </c>
      <c r="H134" s="2" t="str">
        <f>REPT(Budget!H156,1)</f>
        <v/>
      </c>
      <c r="I134" s="186" t="str">
        <f>IF(Budget!K156&lt;&gt;"",Budget!K156,"")</f>
        <v/>
      </c>
      <c r="J134" s="189" t="str">
        <f>IF(Budget!L156&lt;&gt;"",Budget!L156,"")</f>
        <v/>
      </c>
      <c r="K134" s="2"/>
      <c r="L134" s="49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49" t="str">
        <f>REPT(Budget!A157,1)</f>
        <v/>
      </c>
      <c r="B135" s="2" t="str">
        <f>REPT(Budget!B157,1)</f>
        <v/>
      </c>
      <c r="C135" s="186" t="str">
        <f>IF(Budget!E157&lt;&gt;"",Budget!E157,"")</f>
        <v/>
      </c>
      <c r="D135" s="186" t="str">
        <f>IF(Budget!F157&lt;&gt;"",Budget!F157,"")</f>
        <v/>
      </c>
      <c r="E135" s="191"/>
      <c r="F135" s="192"/>
      <c r="G135" s="49" t="str">
        <f>REPT(Budget!G157,1)</f>
        <v/>
      </c>
      <c r="H135" s="2" t="str">
        <f>REPT(Budget!H157,1)</f>
        <v/>
      </c>
      <c r="I135" s="186" t="str">
        <f>IF(Budget!K157&lt;&gt;"",Budget!K157,"")</f>
        <v/>
      </c>
      <c r="J135" s="189" t="str">
        <f>IF(Budget!L157&lt;&gt;"",Budget!L157,"")</f>
        <v/>
      </c>
      <c r="K135" s="2"/>
      <c r="L135" s="49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49" t="str">
        <f>REPT(Budget!A158,1)</f>
        <v/>
      </c>
      <c r="B136" s="2" t="str">
        <f>REPT(Budget!B158,1)</f>
        <v/>
      </c>
      <c r="C136" s="186" t="str">
        <f>IF(Budget!E158&lt;&gt;"",Budget!E158,"")</f>
        <v/>
      </c>
      <c r="D136" s="186" t="str">
        <f>IF(Budget!F158&lt;&gt;"",Budget!F158,"")</f>
        <v/>
      </c>
      <c r="E136" s="191"/>
      <c r="F136" s="192"/>
      <c r="G136" s="49" t="str">
        <f>REPT(Budget!G158,1)</f>
        <v/>
      </c>
      <c r="H136" s="2" t="str">
        <f>REPT(Budget!H158,1)</f>
        <v/>
      </c>
      <c r="I136" s="186" t="str">
        <f>IF(Budget!K158&lt;&gt;"",Budget!K158,"")</f>
        <v/>
      </c>
      <c r="J136" s="189" t="str">
        <f>IF(Budget!L158&lt;&gt;"",Budget!L158,"")</f>
        <v/>
      </c>
      <c r="K136" s="2"/>
      <c r="L136" s="49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49" t="str">
        <f>REPT(Budget!A159,1)</f>
        <v/>
      </c>
      <c r="B137" s="2" t="str">
        <f>REPT(Budget!B159,1)</f>
        <v/>
      </c>
      <c r="C137" s="186" t="str">
        <f>IF(Budget!E159&lt;&gt;"",Budget!E159,"")</f>
        <v/>
      </c>
      <c r="D137" s="186" t="str">
        <f>IF(Budget!F159&lt;&gt;"",Budget!F159,"")</f>
        <v/>
      </c>
      <c r="E137" s="191"/>
      <c r="F137" s="192"/>
      <c r="G137" s="49" t="str">
        <f>REPT(Budget!G159,1)</f>
        <v/>
      </c>
      <c r="H137" s="2" t="str">
        <f>REPT(Budget!H159,1)</f>
        <v/>
      </c>
      <c r="I137" s="186" t="str">
        <f>IF(Budget!K159&lt;&gt;"",Budget!K159,"")</f>
        <v/>
      </c>
      <c r="J137" s="189" t="str">
        <f>IF(Budget!L159&lt;&gt;"",Budget!L159,"")</f>
        <v/>
      </c>
      <c r="K137" s="2"/>
      <c r="L137" s="49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49" t="str">
        <f>REPT(Budget!A160,1)</f>
        <v/>
      </c>
      <c r="B138" s="2" t="str">
        <f>REPT(Budget!B160,1)</f>
        <v/>
      </c>
      <c r="C138" s="186" t="str">
        <f>IF(Budget!E160&lt;&gt;"",Budget!E160,"")</f>
        <v/>
      </c>
      <c r="D138" s="186" t="str">
        <f>IF(Budget!F160&lt;&gt;"",Budget!F160,"")</f>
        <v/>
      </c>
      <c r="E138" s="191"/>
      <c r="F138" s="192"/>
      <c r="G138" s="49" t="str">
        <f>REPT(Budget!G160,1)</f>
        <v/>
      </c>
      <c r="H138" s="2" t="str">
        <f>REPT(Budget!H160,1)</f>
        <v/>
      </c>
      <c r="I138" s="186" t="str">
        <f>IF(Budget!K160&lt;&gt;"",Budget!K160,"")</f>
        <v/>
      </c>
      <c r="J138" s="189" t="str">
        <f>IF(Budget!L160&lt;&gt;"",Budget!L160,"")</f>
        <v/>
      </c>
      <c r="K138" s="2"/>
      <c r="L138" s="49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49" t="str">
        <f>REPT(Budget!A161,1)</f>
        <v/>
      </c>
      <c r="B139" s="2" t="str">
        <f>REPT(Budget!B161,1)</f>
        <v/>
      </c>
      <c r="C139" s="186" t="str">
        <f>IF(Budget!E161&lt;&gt;"",Budget!E161,"")</f>
        <v/>
      </c>
      <c r="D139" s="186" t="str">
        <f>IF(Budget!F161&lt;&gt;"",Budget!F161,"")</f>
        <v/>
      </c>
      <c r="E139" s="191"/>
      <c r="F139" s="192"/>
      <c r="G139" s="49" t="str">
        <f>REPT(Budget!G161,1)</f>
        <v/>
      </c>
      <c r="H139" s="2" t="str">
        <f>REPT(Budget!H161,1)</f>
        <v/>
      </c>
      <c r="I139" s="186" t="str">
        <f>IF(Budget!K161&lt;&gt;"",Budget!K161,"")</f>
        <v/>
      </c>
      <c r="J139" s="189" t="str">
        <f>IF(Budget!L161&lt;&gt;"",Budget!L161,"")</f>
        <v/>
      </c>
      <c r="K139" s="2"/>
      <c r="L139" s="49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49" t="str">
        <f>REPT(Budget!A162,1)</f>
        <v/>
      </c>
      <c r="B140" s="2" t="str">
        <f>REPT(Budget!B162,1)</f>
        <v/>
      </c>
      <c r="C140" s="186" t="str">
        <f>IF(Budget!E162&lt;&gt;"",Budget!E162,"")</f>
        <v/>
      </c>
      <c r="D140" s="186" t="str">
        <f>IF(Budget!F162&lt;&gt;"",Budget!F162,"")</f>
        <v/>
      </c>
      <c r="E140" s="191"/>
      <c r="F140" s="192"/>
      <c r="G140" s="49" t="str">
        <f>REPT(Budget!G162,1)</f>
        <v/>
      </c>
      <c r="H140" s="2" t="str">
        <f>REPT(Budget!H162,1)</f>
        <v/>
      </c>
      <c r="I140" s="186" t="str">
        <f>IF(Budget!K162&lt;&gt;"",Budget!K162,"")</f>
        <v/>
      </c>
      <c r="J140" s="189" t="str">
        <f>IF(Budget!L162&lt;&gt;"",Budget!L162,"")</f>
        <v/>
      </c>
      <c r="K140" s="2"/>
      <c r="L140" s="49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49" t="str">
        <f>REPT(Budget!A163,1)</f>
        <v/>
      </c>
      <c r="B141" s="2" t="str">
        <f>REPT(Budget!B163,1)</f>
        <v/>
      </c>
      <c r="C141" s="186" t="str">
        <f>IF(Budget!E163&lt;&gt;"",Budget!E163,"")</f>
        <v/>
      </c>
      <c r="D141" s="186" t="str">
        <f>IF(Budget!F163&lt;&gt;"",Budget!F163,"")</f>
        <v/>
      </c>
      <c r="E141" s="191"/>
      <c r="F141" s="192"/>
      <c r="G141" s="49" t="str">
        <f>REPT(Budget!G163,1)</f>
        <v/>
      </c>
      <c r="H141" s="2" t="str">
        <f>REPT(Budget!H163,1)</f>
        <v/>
      </c>
      <c r="I141" s="186" t="str">
        <f>IF(Budget!K163&lt;&gt;"",Budget!K163,"")</f>
        <v/>
      </c>
      <c r="J141" s="189" t="str">
        <f>IF(Budget!L163&lt;&gt;"",Budget!L163,"")</f>
        <v/>
      </c>
      <c r="K141" s="2"/>
      <c r="L141" s="49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49" t="str">
        <f>REPT(Budget!A164,1)</f>
        <v/>
      </c>
      <c r="B142" s="2" t="str">
        <f>REPT(Budget!B164,1)</f>
        <v/>
      </c>
      <c r="C142" s="186" t="str">
        <f>IF(Budget!E164&lt;&gt;"",Budget!E164,"")</f>
        <v/>
      </c>
      <c r="D142" s="186" t="str">
        <f>IF(Budget!F164&lt;&gt;"",Budget!F164,"")</f>
        <v/>
      </c>
      <c r="E142" s="191"/>
      <c r="F142" s="192"/>
      <c r="G142" s="49" t="str">
        <f>REPT(Budget!G164,1)</f>
        <v/>
      </c>
      <c r="H142" s="2" t="str">
        <f>REPT(Budget!H164,1)</f>
        <v/>
      </c>
      <c r="I142" s="186" t="str">
        <f>IF(Budget!K164&lt;&gt;"",Budget!K164,"")</f>
        <v/>
      </c>
      <c r="J142" s="189" t="str">
        <f>IF(Budget!L164&lt;&gt;"",Budget!L164,"")</f>
        <v/>
      </c>
      <c r="K142" s="2"/>
      <c r="L142" s="49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49" t="str">
        <f>REPT(Budget!A165,1)</f>
        <v/>
      </c>
      <c r="B143" s="2" t="str">
        <f>REPT(Budget!B165,1)</f>
        <v/>
      </c>
      <c r="C143" s="186" t="str">
        <f>IF(Budget!E165&lt;&gt;"",Budget!E165,"")</f>
        <v/>
      </c>
      <c r="D143" s="186" t="str">
        <f>IF(Budget!F165&lt;&gt;"",Budget!F165,"")</f>
        <v/>
      </c>
      <c r="E143" s="191"/>
      <c r="F143" s="192"/>
      <c r="G143" s="49" t="str">
        <f>REPT(Budget!G165,1)</f>
        <v/>
      </c>
      <c r="H143" s="2" t="str">
        <f>REPT(Budget!H165,1)</f>
        <v/>
      </c>
      <c r="I143" s="186" t="str">
        <f>IF(Budget!K165&lt;&gt;"",Budget!K165,"")</f>
        <v/>
      </c>
      <c r="J143" s="189" t="str">
        <f>IF(Budget!L165&lt;&gt;"",Budget!L165,"")</f>
        <v/>
      </c>
      <c r="K143" s="2"/>
      <c r="L143" s="49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49" t="str">
        <f>REPT(Budget!A166,1)</f>
        <v/>
      </c>
      <c r="B144" s="2" t="str">
        <f>REPT(Budget!B166,1)</f>
        <v/>
      </c>
      <c r="C144" s="186" t="str">
        <f>IF(Budget!E166&lt;&gt;"",Budget!E166,"")</f>
        <v/>
      </c>
      <c r="D144" s="186" t="str">
        <f>IF(Budget!F166&lt;&gt;"",Budget!F166,"")</f>
        <v/>
      </c>
      <c r="E144" s="191"/>
      <c r="F144" s="192"/>
      <c r="G144" s="49" t="str">
        <f>REPT(Budget!G166,1)</f>
        <v/>
      </c>
      <c r="H144" s="2" t="str">
        <f>REPT(Budget!H166,1)</f>
        <v/>
      </c>
      <c r="I144" s="186" t="str">
        <f>IF(Budget!K166&lt;&gt;"",Budget!K166,"")</f>
        <v/>
      </c>
      <c r="J144" s="189" t="str">
        <f>IF(Budget!L166&lt;&gt;"",Budget!L166,"")</f>
        <v/>
      </c>
      <c r="K144" s="2"/>
      <c r="L144" s="49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49" t="str">
        <f>REPT(Budget!A167,1)</f>
        <v/>
      </c>
      <c r="B145" s="2" t="str">
        <f>REPT(Budget!B167,1)</f>
        <v/>
      </c>
      <c r="C145" s="186" t="str">
        <f>IF(Budget!E167&lt;&gt;"",Budget!E167,"")</f>
        <v/>
      </c>
      <c r="D145" s="186" t="str">
        <f>IF(Budget!F167&lt;&gt;"",Budget!F167,"")</f>
        <v/>
      </c>
      <c r="E145" s="191"/>
      <c r="F145" s="192"/>
      <c r="G145" s="49" t="str">
        <f>REPT(Budget!G167,1)</f>
        <v/>
      </c>
      <c r="H145" s="2" t="str">
        <f>REPT(Budget!H167,1)</f>
        <v/>
      </c>
      <c r="I145" s="186" t="str">
        <f>IF(Budget!K167&lt;&gt;"",Budget!K167,"")</f>
        <v/>
      </c>
      <c r="J145" s="189" t="str">
        <f>IF(Budget!L167&lt;&gt;"",Budget!L167,"")</f>
        <v/>
      </c>
      <c r="K145" s="2"/>
      <c r="L145" s="49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49" t="str">
        <f>REPT(Budget!A168,1)</f>
        <v/>
      </c>
      <c r="B146" s="2" t="str">
        <f>REPT(Budget!B168,1)</f>
        <v/>
      </c>
      <c r="C146" s="186" t="str">
        <f>IF(Budget!E168&lt;&gt;"",Budget!E168,"")</f>
        <v/>
      </c>
      <c r="D146" s="186" t="str">
        <f>IF(Budget!F168&lt;&gt;"",Budget!F168,"")</f>
        <v/>
      </c>
      <c r="E146" s="191"/>
      <c r="F146" s="192"/>
      <c r="G146" s="49" t="str">
        <f>REPT(Budget!G168,1)</f>
        <v/>
      </c>
      <c r="H146" s="2" t="str">
        <f>REPT(Budget!H168,1)</f>
        <v/>
      </c>
      <c r="I146" s="186" t="str">
        <f>IF(Budget!K168&lt;&gt;"",Budget!K168,"")</f>
        <v/>
      </c>
      <c r="J146" s="189" t="str">
        <f>IF(Budget!L168&lt;&gt;"",Budget!L168,"")</f>
        <v/>
      </c>
      <c r="K146" s="2"/>
      <c r="L146" s="49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49" t="str">
        <f>REPT(Budget!A169,1)</f>
        <v/>
      </c>
      <c r="B147" s="2" t="str">
        <f>REPT(Budget!B169,1)</f>
        <v/>
      </c>
      <c r="C147" s="186" t="str">
        <f>IF(Budget!E169&lt;&gt;"",Budget!E169,"")</f>
        <v/>
      </c>
      <c r="D147" s="186" t="str">
        <f>IF(Budget!F169&lt;&gt;"",Budget!F169,"")</f>
        <v/>
      </c>
      <c r="E147" s="191"/>
      <c r="F147" s="192"/>
      <c r="G147" s="49" t="str">
        <f>REPT(Budget!G169,1)</f>
        <v/>
      </c>
      <c r="H147" s="2" t="str">
        <f>REPT(Budget!H169,1)</f>
        <v/>
      </c>
      <c r="I147" s="186" t="str">
        <f>IF(Budget!K169&lt;&gt;"",Budget!K169,"")</f>
        <v/>
      </c>
      <c r="J147" s="189" t="str">
        <f>IF(Budget!L169&lt;&gt;"",Budget!L169,"")</f>
        <v/>
      </c>
      <c r="K147" s="2"/>
      <c r="L147" s="49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49" t="str">
        <f>REPT(Budget!A170,1)</f>
        <v/>
      </c>
      <c r="B148" s="2" t="str">
        <f>REPT(Budget!B170,1)</f>
        <v/>
      </c>
      <c r="C148" s="186" t="str">
        <f>IF(Budget!E170&lt;&gt;"",Budget!E170,"")</f>
        <v/>
      </c>
      <c r="D148" s="186" t="str">
        <f>IF(Budget!F170&lt;&gt;"",Budget!F170,"")</f>
        <v/>
      </c>
      <c r="E148" s="191"/>
      <c r="F148" s="192"/>
      <c r="G148" s="49" t="str">
        <f>REPT(Budget!G170,1)</f>
        <v/>
      </c>
      <c r="H148" s="2" t="str">
        <f>REPT(Budget!H170,1)</f>
        <v/>
      </c>
      <c r="I148" s="186" t="str">
        <f>IF(Budget!K170&lt;&gt;"",Budget!K170,"")</f>
        <v/>
      </c>
      <c r="J148" s="189" t="str">
        <f>IF(Budget!L170&lt;&gt;"",Budget!L170,"")</f>
        <v/>
      </c>
      <c r="K148" s="2"/>
      <c r="L148" s="49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49" t="str">
        <f>REPT(Budget!A171,1)</f>
        <v/>
      </c>
      <c r="B149" s="2" t="str">
        <f>REPT(Budget!B171,1)</f>
        <v/>
      </c>
      <c r="C149" s="186" t="str">
        <f>IF(Budget!E171&lt;&gt;"",Budget!E171,"")</f>
        <v/>
      </c>
      <c r="D149" s="186" t="str">
        <f>IF(Budget!F171&lt;&gt;"",Budget!F171,"")</f>
        <v/>
      </c>
      <c r="E149" s="191"/>
      <c r="F149" s="192"/>
      <c r="G149" s="49" t="str">
        <f>REPT(Budget!G171,1)</f>
        <v/>
      </c>
      <c r="H149" s="2" t="str">
        <f>REPT(Budget!H171,1)</f>
        <v/>
      </c>
      <c r="I149" s="186" t="str">
        <f>IF(Budget!K171&lt;&gt;"",Budget!K171,"")</f>
        <v/>
      </c>
      <c r="J149" s="189" t="str">
        <f>IF(Budget!L171&lt;&gt;"",Budget!L171,"")</f>
        <v/>
      </c>
      <c r="K149" s="2"/>
      <c r="L149" s="49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49" t="str">
        <f>REPT(Budget!A172,1)</f>
        <v/>
      </c>
      <c r="B150" s="2" t="str">
        <f>REPT(Budget!B172,1)</f>
        <v/>
      </c>
      <c r="C150" s="186" t="str">
        <f>IF(Budget!E172&lt;&gt;"",Budget!E172,"")</f>
        <v/>
      </c>
      <c r="D150" s="186" t="str">
        <f>IF(Budget!F172&lt;&gt;"",Budget!F172,"")</f>
        <v/>
      </c>
      <c r="E150" s="191"/>
      <c r="F150" s="192"/>
      <c r="G150" s="49" t="str">
        <f>REPT(Budget!G172,1)</f>
        <v/>
      </c>
      <c r="H150" s="2" t="str">
        <f>REPT(Budget!H172,1)</f>
        <v/>
      </c>
      <c r="I150" s="186" t="str">
        <f>IF(Budget!K172&lt;&gt;"",Budget!K172,"")</f>
        <v/>
      </c>
      <c r="J150" s="189" t="str">
        <f>IF(Budget!L172&lt;&gt;"",Budget!L172,"")</f>
        <v/>
      </c>
      <c r="K150" s="2"/>
      <c r="L150" s="49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49" t="str">
        <f>REPT(Budget!A173,1)</f>
        <v/>
      </c>
      <c r="B151" s="2" t="str">
        <f>REPT(Budget!B173,1)</f>
        <v/>
      </c>
      <c r="C151" s="186" t="str">
        <f>IF(Budget!E173&lt;&gt;"",Budget!E173,"")</f>
        <v/>
      </c>
      <c r="D151" s="186" t="str">
        <f>IF(Budget!F173&lt;&gt;"",Budget!F173,"")</f>
        <v/>
      </c>
      <c r="E151" s="191"/>
      <c r="F151" s="192"/>
      <c r="G151" s="49" t="str">
        <f>REPT(Budget!G173,1)</f>
        <v/>
      </c>
      <c r="H151" s="2" t="str">
        <f>REPT(Budget!H173,1)</f>
        <v/>
      </c>
      <c r="I151" s="186" t="str">
        <f>IF(Budget!K173&lt;&gt;"",Budget!K173,"")</f>
        <v/>
      </c>
      <c r="J151" s="189" t="str">
        <f>IF(Budget!L173&lt;&gt;"",Budget!L173,"")</f>
        <v/>
      </c>
      <c r="K151" s="2"/>
      <c r="L151" s="49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49" t="str">
        <f>REPT(Budget!A174,1)</f>
        <v/>
      </c>
      <c r="B152" s="2" t="str">
        <f>REPT(Budget!B174,1)</f>
        <v/>
      </c>
      <c r="C152" s="186" t="str">
        <f>IF(Budget!E174&lt;&gt;"",Budget!E174,"")</f>
        <v/>
      </c>
      <c r="D152" s="186" t="str">
        <f>IF(Budget!F174&lt;&gt;"",Budget!F174,"")</f>
        <v/>
      </c>
      <c r="E152" s="191"/>
      <c r="F152" s="192"/>
      <c r="G152" s="49" t="str">
        <f>REPT(Budget!G174,1)</f>
        <v/>
      </c>
      <c r="H152" s="2" t="str">
        <f>REPT(Budget!H174,1)</f>
        <v/>
      </c>
      <c r="I152" s="186" t="str">
        <f>IF(Budget!K174&lt;&gt;"",Budget!K174,"")</f>
        <v/>
      </c>
      <c r="J152" s="189" t="str">
        <f>IF(Budget!L174&lt;&gt;"",Budget!L174,"")</f>
        <v/>
      </c>
      <c r="K152" s="2"/>
      <c r="L152" s="49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49" t="str">
        <f>REPT(Budget!A175,1)</f>
        <v/>
      </c>
      <c r="B153" s="2" t="str">
        <f>REPT(Budget!B175,1)</f>
        <v/>
      </c>
      <c r="C153" s="186" t="str">
        <f>IF(Budget!E175&lt;&gt;"",Budget!E175,"")</f>
        <v/>
      </c>
      <c r="D153" s="186" t="str">
        <f>IF(Budget!F175&lt;&gt;"",Budget!F175,"")</f>
        <v/>
      </c>
      <c r="E153" s="191"/>
      <c r="F153" s="192"/>
      <c r="G153" s="49" t="str">
        <f>REPT(Budget!G175,1)</f>
        <v/>
      </c>
      <c r="H153" s="2" t="str">
        <f>REPT(Budget!H175,1)</f>
        <v/>
      </c>
      <c r="I153" s="186" t="str">
        <f>IF(Budget!K175&lt;&gt;"",Budget!K175,"")</f>
        <v/>
      </c>
      <c r="J153" s="189" t="str">
        <f>IF(Budget!L175&lt;&gt;"",Budget!L175,"")</f>
        <v/>
      </c>
      <c r="K153" s="2"/>
      <c r="L153" s="49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49" t="str">
        <f>REPT(Budget!A176,1)</f>
        <v/>
      </c>
      <c r="B154" s="2" t="str">
        <f>REPT(Budget!B176,1)</f>
        <v/>
      </c>
      <c r="C154" s="186" t="str">
        <f>IF(Budget!E176&lt;&gt;"",Budget!E176,"")</f>
        <v/>
      </c>
      <c r="D154" s="186" t="str">
        <f>IF(Budget!F176&lt;&gt;"",Budget!F176,"")</f>
        <v/>
      </c>
      <c r="E154" s="191"/>
      <c r="F154" s="192"/>
      <c r="G154" s="49" t="str">
        <f>REPT(Budget!G176,1)</f>
        <v/>
      </c>
      <c r="H154" s="2" t="str">
        <f>REPT(Budget!H176,1)</f>
        <v/>
      </c>
      <c r="I154" s="186" t="str">
        <f>IF(Budget!K176&lt;&gt;"",Budget!K176,"")</f>
        <v/>
      </c>
      <c r="J154" s="189" t="str">
        <f>IF(Budget!L176&lt;&gt;"",Budget!L176,"")</f>
        <v/>
      </c>
      <c r="K154" s="2"/>
      <c r="L154" s="49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49" t="str">
        <f>REPT(Budget!A177,1)</f>
        <v/>
      </c>
      <c r="B155" s="2" t="str">
        <f>REPT(Budget!B177,1)</f>
        <v/>
      </c>
      <c r="C155" s="186" t="str">
        <f>IF(Budget!E177&lt;&gt;"",Budget!E177,"")</f>
        <v/>
      </c>
      <c r="D155" s="186" t="str">
        <f>IF(Budget!F177&lt;&gt;"",Budget!F177,"")</f>
        <v/>
      </c>
      <c r="E155" s="191"/>
      <c r="F155" s="192"/>
      <c r="G155" s="49" t="str">
        <f>REPT(Budget!G177,1)</f>
        <v/>
      </c>
      <c r="H155" s="2" t="str">
        <f>REPT(Budget!H177,1)</f>
        <v/>
      </c>
      <c r="I155" s="186" t="str">
        <f>IF(Budget!K177&lt;&gt;"",Budget!K177,"")</f>
        <v/>
      </c>
      <c r="J155" s="189" t="str">
        <f>IF(Budget!L177&lt;&gt;"",Budget!L177,"")</f>
        <v/>
      </c>
      <c r="K155" s="2"/>
      <c r="L155" s="49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49" t="str">
        <f>REPT(Budget!A178,1)</f>
        <v/>
      </c>
      <c r="B156" s="2" t="str">
        <f>REPT(Budget!B178,1)</f>
        <v/>
      </c>
      <c r="C156" s="186" t="str">
        <f>IF(Budget!E178&lt;&gt;"",Budget!E178,"")</f>
        <v/>
      </c>
      <c r="D156" s="186" t="str">
        <f>IF(Budget!F178&lt;&gt;"",Budget!F178,"")</f>
        <v/>
      </c>
      <c r="E156" s="191"/>
      <c r="F156" s="192"/>
      <c r="G156" s="49" t="str">
        <f>REPT(Budget!G178,1)</f>
        <v/>
      </c>
      <c r="H156" s="2" t="str">
        <f>REPT(Budget!H178,1)</f>
        <v/>
      </c>
      <c r="I156" s="186" t="str">
        <f>IF(Budget!K178&lt;&gt;"",Budget!K178,"")</f>
        <v/>
      </c>
      <c r="J156" s="189" t="str">
        <f>IF(Budget!L178&lt;&gt;"",Budget!L178,"")</f>
        <v/>
      </c>
      <c r="K156" s="2"/>
      <c r="L156" s="49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49" t="str">
        <f>REPT(Budget!A179,1)</f>
        <v/>
      </c>
      <c r="B157" s="2" t="str">
        <f>REPT(Budget!B179,1)</f>
        <v/>
      </c>
      <c r="C157" s="186" t="str">
        <f>IF(Budget!E179&lt;&gt;"",Budget!E179,"")</f>
        <v/>
      </c>
      <c r="D157" s="186" t="str">
        <f>IF(Budget!F179&lt;&gt;"",Budget!F179,"")</f>
        <v/>
      </c>
      <c r="E157" s="191"/>
      <c r="F157" s="192"/>
      <c r="G157" s="49" t="str">
        <f>REPT(Budget!G179,1)</f>
        <v/>
      </c>
      <c r="H157" s="2" t="str">
        <f>REPT(Budget!H179,1)</f>
        <v/>
      </c>
      <c r="I157" s="186" t="str">
        <f>IF(Budget!K179&lt;&gt;"",Budget!K179,"")</f>
        <v/>
      </c>
      <c r="J157" s="189" t="str">
        <f>IF(Budget!L179&lt;&gt;"",Budget!L179,"")</f>
        <v/>
      </c>
      <c r="K157" s="2"/>
      <c r="L157" s="49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49" t="str">
        <f>REPT(Budget!A180,1)</f>
        <v/>
      </c>
      <c r="B158" s="2" t="str">
        <f>REPT(Budget!B180,1)</f>
        <v/>
      </c>
      <c r="C158" s="186" t="str">
        <f>IF(Budget!E180&lt;&gt;"",Budget!E180,"")</f>
        <v/>
      </c>
      <c r="D158" s="186" t="str">
        <f>IF(Budget!F180&lt;&gt;"",Budget!F180,"")</f>
        <v/>
      </c>
      <c r="E158" s="191"/>
      <c r="F158" s="192"/>
      <c r="G158" s="49" t="str">
        <f>REPT(Budget!G180,1)</f>
        <v/>
      </c>
      <c r="H158" s="2" t="str">
        <f>REPT(Budget!H180,1)</f>
        <v/>
      </c>
      <c r="I158" s="186" t="str">
        <f>IF(Budget!K180&lt;&gt;"",Budget!K180,"")</f>
        <v/>
      </c>
      <c r="J158" s="189" t="str">
        <f>IF(Budget!L180&lt;&gt;"",Budget!L180,"")</f>
        <v/>
      </c>
      <c r="K158" s="2"/>
      <c r="L158" s="49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49" t="str">
        <f>REPT(Budget!A181,1)</f>
        <v/>
      </c>
      <c r="B159" s="2" t="str">
        <f>REPT(Budget!B181,1)</f>
        <v/>
      </c>
      <c r="C159" s="186" t="str">
        <f>IF(Budget!E181&lt;&gt;"",Budget!E181,"")</f>
        <v/>
      </c>
      <c r="D159" s="186" t="str">
        <f>IF(Budget!F181&lt;&gt;"",Budget!F181,"")</f>
        <v/>
      </c>
      <c r="E159" s="191"/>
      <c r="F159" s="192"/>
      <c r="G159" s="49" t="str">
        <f>REPT(Budget!G181,1)</f>
        <v/>
      </c>
      <c r="H159" s="2" t="str">
        <f>REPT(Budget!H181,1)</f>
        <v/>
      </c>
      <c r="I159" s="186" t="str">
        <f>IF(Budget!K181&lt;&gt;"",Budget!K181,"")</f>
        <v/>
      </c>
      <c r="J159" s="189" t="str">
        <f>IF(Budget!L181&lt;&gt;"",Budget!L181,"")</f>
        <v/>
      </c>
      <c r="K159" s="2"/>
      <c r="L159" s="49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49" t="str">
        <f>REPT(Budget!A182,1)</f>
        <v/>
      </c>
      <c r="B160" s="2" t="str">
        <f>REPT(Budget!B182,1)</f>
        <v/>
      </c>
      <c r="C160" s="186" t="str">
        <f>IF(Budget!E182&lt;&gt;"",Budget!E182,"")</f>
        <v/>
      </c>
      <c r="D160" s="186" t="str">
        <f>IF(Budget!F182&lt;&gt;"",Budget!F182,"")</f>
        <v/>
      </c>
      <c r="E160" s="191"/>
      <c r="F160" s="192"/>
      <c r="G160" s="49" t="str">
        <f>REPT(Budget!G182,1)</f>
        <v/>
      </c>
      <c r="H160" s="2" t="str">
        <f>REPT(Budget!H182,1)</f>
        <v/>
      </c>
      <c r="I160" s="186" t="str">
        <f>IF(Budget!K182&lt;&gt;"",Budget!K182,"")</f>
        <v/>
      </c>
      <c r="J160" s="189" t="str">
        <f>IF(Budget!L182&lt;&gt;"",Budget!L182,"")</f>
        <v/>
      </c>
      <c r="K160" s="2"/>
      <c r="L160" s="49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49" t="str">
        <f>REPT(Budget!A183,1)</f>
        <v/>
      </c>
      <c r="B161" s="2" t="str">
        <f>REPT(Budget!B183,1)</f>
        <v/>
      </c>
      <c r="C161" s="186" t="str">
        <f>IF(Budget!E183&lt;&gt;"",Budget!E183,"")</f>
        <v/>
      </c>
      <c r="D161" s="186" t="str">
        <f>IF(Budget!F183&lt;&gt;"",Budget!F183,"")</f>
        <v/>
      </c>
      <c r="E161" s="191"/>
      <c r="F161" s="192"/>
      <c r="G161" s="49" t="str">
        <f>REPT(Budget!G183,1)</f>
        <v/>
      </c>
      <c r="H161" s="2" t="str">
        <f>REPT(Budget!H183,1)</f>
        <v/>
      </c>
      <c r="I161" s="186" t="str">
        <f>IF(Budget!K183&lt;&gt;"",Budget!K183,"")</f>
        <v/>
      </c>
      <c r="J161" s="189" t="str">
        <f>IF(Budget!L183&lt;&gt;"",Budget!L183,"")</f>
        <v/>
      </c>
      <c r="K161" s="2"/>
      <c r="L161" s="49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49" t="str">
        <f>REPT(Budget!A184,1)</f>
        <v/>
      </c>
      <c r="B162" s="2" t="str">
        <f>REPT(Budget!B184,1)</f>
        <v/>
      </c>
      <c r="C162" s="186" t="str">
        <f>IF(Budget!E184&lt;&gt;"",Budget!E184,"")</f>
        <v/>
      </c>
      <c r="D162" s="186" t="str">
        <f>IF(Budget!F184&lt;&gt;"",Budget!F184,"")</f>
        <v/>
      </c>
      <c r="E162" s="191"/>
      <c r="F162" s="192"/>
      <c r="G162" s="49" t="str">
        <f>REPT(Budget!G184,1)</f>
        <v/>
      </c>
      <c r="H162" s="2" t="str">
        <f>REPT(Budget!H184,1)</f>
        <v/>
      </c>
      <c r="I162" s="186" t="str">
        <f>IF(Budget!K184&lt;&gt;"",Budget!K184,"")</f>
        <v/>
      </c>
      <c r="J162" s="189" t="str">
        <f>IF(Budget!L184&lt;&gt;"",Budget!L184,"")</f>
        <v/>
      </c>
      <c r="K162" s="2"/>
      <c r="L162" s="49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49" t="str">
        <f>REPT(Budget!A185,1)</f>
        <v/>
      </c>
      <c r="B163" s="2" t="str">
        <f>REPT(Budget!B185,1)</f>
        <v/>
      </c>
      <c r="C163" s="186" t="str">
        <f>IF(Budget!E185&lt;&gt;"",Budget!E185,"")</f>
        <v/>
      </c>
      <c r="D163" s="186" t="str">
        <f>IF(Budget!F185&lt;&gt;"",Budget!F185,"")</f>
        <v/>
      </c>
      <c r="E163" s="191"/>
      <c r="F163" s="192"/>
      <c r="G163" s="49" t="str">
        <f>REPT(Budget!G185,1)</f>
        <v/>
      </c>
      <c r="H163" s="2" t="str">
        <f>REPT(Budget!H185,1)</f>
        <v/>
      </c>
      <c r="I163" s="186" t="str">
        <f>IF(Budget!K185&lt;&gt;"",Budget!K185,"")</f>
        <v/>
      </c>
      <c r="J163" s="189" t="str">
        <f>IF(Budget!L185&lt;&gt;"",Budget!L185,"")</f>
        <v/>
      </c>
      <c r="K163" s="2"/>
      <c r="L163" s="49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49" t="str">
        <f>REPT(Budget!A186,1)</f>
        <v/>
      </c>
      <c r="B164" s="2" t="str">
        <f>REPT(Budget!B186,1)</f>
        <v/>
      </c>
      <c r="C164" s="186" t="str">
        <f>IF(Budget!E186&lt;&gt;"",Budget!E186,"")</f>
        <v/>
      </c>
      <c r="D164" s="186" t="str">
        <f>IF(Budget!F186&lt;&gt;"",Budget!F186,"")</f>
        <v/>
      </c>
      <c r="E164" s="191"/>
      <c r="F164" s="192"/>
      <c r="G164" s="49" t="str">
        <f>REPT(Budget!G186,1)</f>
        <v/>
      </c>
      <c r="H164" s="2" t="str">
        <f>REPT(Budget!H186,1)</f>
        <v/>
      </c>
      <c r="I164" s="186" t="str">
        <f>IF(Budget!K186&lt;&gt;"",Budget!K186,"")</f>
        <v/>
      </c>
      <c r="J164" s="189" t="str">
        <f>IF(Budget!L186&lt;&gt;"",Budget!L186,"")</f>
        <v/>
      </c>
      <c r="K164" s="2"/>
      <c r="L164" s="49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49" t="str">
        <f>REPT(Budget!A187,1)</f>
        <v/>
      </c>
      <c r="B165" s="2" t="str">
        <f>REPT(Budget!B187,1)</f>
        <v/>
      </c>
      <c r="C165" s="186" t="str">
        <f>IF(Budget!E187&lt;&gt;"",Budget!E187,"")</f>
        <v/>
      </c>
      <c r="D165" s="186" t="str">
        <f>IF(Budget!F187&lt;&gt;"",Budget!F187,"")</f>
        <v/>
      </c>
      <c r="E165" s="191"/>
      <c r="F165" s="192"/>
      <c r="G165" s="49" t="str">
        <f>REPT(Budget!G187,1)</f>
        <v/>
      </c>
      <c r="H165" s="2" t="str">
        <f>REPT(Budget!H187,1)</f>
        <v/>
      </c>
      <c r="I165" s="186" t="str">
        <f>IF(Budget!K187&lt;&gt;"",Budget!K187,"")</f>
        <v/>
      </c>
      <c r="J165" s="189" t="str">
        <f>IF(Budget!L187&lt;&gt;"",Budget!L187,"")</f>
        <v/>
      </c>
      <c r="K165" s="2"/>
      <c r="L165" s="49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49" t="str">
        <f>REPT(Budget!A188,1)</f>
        <v/>
      </c>
      <c r="B166" s="2" t="str">
        <f>REPT(Budget!B188,1)</f>
        <v/>
      </c>
      <c r="C166" s="186" t="str">
        <f>IF(Budget!E188&lt;&gt;"",Budget!E188,"")</f>
        <v/>
      </c>
      <c r="D166" s="186" t="str">
        <f>IF(Budget!F188&lt;&gt;"",Budget!F188,"")</f>
        <v/>
      </c>
      <c r="E166" s="191"/>
      <c r="F166" s="192"/>
      <c r="G166" s="49" t="str">
        <f>REPT(Budget!G188,1)</f>
        <v/>
      </c>
      <c r="H166" s="2" t="str">
        <f>REPT(Budget!H188,1)</f>
        <v/>
      </c>
      <c r="I166" s="186" t="str">
        <f>IF(Budget!K188&lt;&gt;"",Budget!K188,"")</f>
        <v/>
      </c>
      <c r="J166" s="189" t="str">
        <f>IF(Budget!L188&lt;&gt;"",Budget!L188,"")</f>
        <v/>
      </c>
      <c r="K166" s="2"/>
      <c r="L166" s="49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49" t="str">
        <f>REPT(Budget!A189,1)</f>
        <v/>
      </c>
      <c r="B167" s="2" t="str">
        <f>REPT(Budget!B189,1)</f>
        <v/>
      </c>
      <c r="C167" s="186" t="str">
        <f>IF(Budget!E189&lt;&gt;"",Budget!E189,"")</f>
        <v/>
      </c>
      <c r="D167" s="186" t="str">
        <f>IF(Budget!F189&lt;&gt;"",Budget!F189,"")</f>
        <v/>
      </c>
      <c r="E167" s="191"/>
      <c r="F167" s="192"/>
      <c r="G167" s="49" t="str">
        <f>REPT(Budget!G189,1)</f>
        <v/>
      </c>
      <c r="H167" s="2" t="str">
        <f>REPT(Budget!H189,1)</f>
        <v/>
      </c>
      <c r="I167" s="186" t="str">
        <f>IF(Budget!K189&lt;&gt;"",Budget!K189,"")</f>
        <v/>
      </c>
      <c r="J167" s="189" t="str">
        <f>IF(Budget!L189&lt;&gt;"",Budget!L189,"")</f>
        <v/>
      </c>
      <c r="K167" s="2"/>
      <c r="L167" s="49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49" t="str">
        <f>REPT(Budget!A190,1)</f>
        <v/>
      </c>
      <c r="B168" s="2" t="str">
        <f>REPT(Budget!B190,1)</f>
        <v/>
      </c>
      <c r="C168" s="186" t="str">
        <f>IF(Budget!E190&lt;&gt;"",Budget!E190,"")</f>
        <v/>
      </c>
      <c r="D168" s="186" t="str">
        <f>IF(Budget!F190&lt;&gt;"",Budget!F190,"")</f>
        <v/>
      </c>
      <c r="E168" s="191"/>
      <c r="F168" s="192"/>
      <c r="G168" s="49" t="str">
        <f>REPT(Budget!G190,1)</f>
        <v/>
      </c>
      <c r="H168" s="2" t="str">
        <f>REPT(Budget!H190,1)</f>
        <v/>
      </c>
      <c r="I168" s="186" t="str">
        <f>IF(Budget!K190&lt;&gt;"",Budget!K190,"")</f>
        <v/>
      </c>
      <c r="J168" s="189" t="str">
        <f>IF(Budget!L190&lt;&gt;"",Budget!L190,"")</f>
        <v/>
      </c>
      <c r="K168" s="2"/>
      <c r="L168" s="49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49" t="str">
        <f>REPT(Budget!A191,1)</f>
        <v/>
      </c>
      <c r="B169" s="2" t="str">
        <f>REPT(Budget!B191,1)</f>
        <v/>
      </c>
      <c r="C169" s="186" t="str">
        <f>IF(Budget!E191&lt;&gt;"",Budget!E191,"")</f>
        <v/>
      </c>
      <c r="D169" s="186" t="str">
        <f>IF(Budget!F191&lt;&gt;"",Budget!F191,"")</f>
        <v/>
      </c>
      <c r="E169" s="191"/>
      <c r="F169" s="192"/>
      <c r="G169" s="49" t="str">
        <f>REPT(Budget!G191,1)</f>
        <v/>
      </c>
      <c r="H169" s="2" t="str">
        <f>REPT(Budget!H191,1)</f>
        <v/>
      </c>
      <c r="I169" s="186" t="str">
        <f>IF(Budget!K191&lt;&gt;"",Budget!K191,"")</f>
        <v/>
      </c>
      <c r="J169" s="189" t="str">
        <f>IF(Budget!L191&lt;&gt;"",Budget!L191,"")</f>
        <v/>
      </c>
      <c r="K169" s="2"/>
      <c r="L169" s="49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49" t="str">
        <f>REPT(Budget!A192,1)</f>
        <v/>
      </c>
      <c r="B170" s="2" t="str">
        <f>REPT(Budget!B192,1)</f>
        <v/>
      </c>
      <c r="C170" s="186" t="str">
        <f>IF(Budget!E192&lt;&gt;"",Budget!E192,"")</f>
        <v/>
      </c>
      <c r="D170" s="186" t="str">
        <f>IF(Budget!F192&lt;&gt;"",Budget!F192,"")</f>
        <v/>
      </c>
      <c r="E170" s="191"/>
      <c r="F170" s="192"/>
      <c r="G170" s="49" t="str">
        <f>REPT(Budget!G192,1)</f>
        <v/>
      </c>
      <c r="H170" s="2" t="str">
        <f>REPT(Budget!H192,1)</f>
        <v/>
      </c>
      <c r="I170" s="186" t="str">
        <f>IF(Budget!K192&lt;&gt;"",Budget!K192,"")</f>
        <v/>
      </c>
      <c r="J170" s="189" t="str">
        <f>IF(Budget!L192&lt;&gt;"",Budget!L192,"")</f>
        <v/>
      </c>
      <c r="K170" s="2"/>
      <c r="L170" s="49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49" t="str">
        <f>REPT(Budget!A193,1)</f>
        <v/>
      </c>
      <c r="B171" s="2" t="str">
        <f>REPT(Budget!B193,1)</f>
        <v/>
      </c>
      <c r="C171" s="186" t="str">
        <f>IF(Budget!E193&lt;&gt;"",Budget!E193,"")</f>
        <v/>
      </c>
      <c r="D171" s="186" t="str">
        <f>IF(Budget!F193&lt;&gt;"",Budget!F193,"")</f>
        <v/>
      </c>
      <c r="E171" s="191"/>
      <c r="F171" s="192"/>
      <c r="G171" s="49" t="str">
        <f>REPT(Budget!G193,1)</f>
        <v/>
      </c>
      <c r="H171" s="2" t="str">
        <f>REPT(Budget!H193,1)</f>
        <v/>
      </c>
      <c r="I171" s="186" t="str">
        <f>IF(Budget!K193&lt;&gt;"",Budget!K193,"")</f>
        <v/>
      </c>
      <c r="J171" s="189" t="str">
        <f>IF(Budget!L193&lt;&gt;"",Budget!L193,"")</f>
        <v/>
      </c>
      <c r="K171" s="2"/>
      <c r="L171" s="49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49" t="str">
        <f>REPT(Budget!A194,1)</f>
        <v/>
      </c>
      <c r="B172" s="2" t="str">
        <f>REPT(Budget!B194,1)</f>
        <v/>
      </c>
      <c r="C172" s="186" t="str">
        <f>IF(Budget!E194&lt;&gt;"",Budget!E194,"")</f>
        <v/>
      </c>
      <c r="D172" s="186" t="str">
        <f>IF(Budget!F194&lt;&gt;"",Budget!F194,"")</f>
        <v/>
      </c>
      <c r="E172" s="191"/>
      <c r="F172" s="192"/>
      <c r="G172" s="49" t="str">
        <f>REPT(Budget!G194,1)</f>
        <v/>
      </c>
      <c r="H172" s="2" t="str">
        <f>REPT(Budget!H194,1)</f>
        <v/>
      </c>
      <c r="I172" s="186" t="str">
        <f>IF(Budget!K194&lt;&gt;"",Budget!K194,"")</f>
        <v/>
      </c>
      <c r="J172" s="189" t="str">
        <f>IF(Budget!L194&lt;&gt;"",Budget!L194,"")</f>
        <v/>
      </c>
      <c r="K172" s="2"/>
      <c r="L172" s="49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49" t="str">
        <f>REPT(Budget!A195,1)</f>
        <v/>
      </c>
      <c r="B173" s="2" t="str">
        <f>REPT(Budget!B195,1)</f>
        <v/>
      </c>
      <c r="C173" s="186" t="str">
        <f>IF(Budget!E195&lt;&gt;"",Budget!E195,"")</f>
        <v/>
      </c>
      <c r="D173" s="186" t="str">
        <f>IF(Budget!F195&lt;&gt;"",Budget!F195,"")</f>
        <v/>
      </c>
      <c r="E173" s="191"/>
      <c r="F173" s="192"/>
      <c r="G173" s="49" t="str">
        <f>REPT(Budget!G195,1)</f>
        <v/>
      </c>
      <c r="H173" s="2" t="str">
        <f>REPT(Budget!H195,1)</f>
        <v/>
      </c>
      <c r="I173" s="186" t="str">
        <f>IF(Budget!K195&lt;&gt;"",Budget!K195,"")</f>
        <v/>
      </c>
      <c r="J173" s="189" t="str">
        <f>IF(Budget!L195&lt;&gt;"",Budget!L195,"")</f>
        <v/>
      </c>
      <c r="K173" s="2"/>
      <c r="L173" s="49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49" t="str">
        <f>REPT(Budget!A196,1)</f>
        <v/>
      </c>
      <c r="B174" s="2" t="str">
        <f>REPT(Budget!B196,1)</f>
        <v/>
      </c>
      <c r="C174" s="186" t="str">
        <f>IF(Budget!E196&lt;&gt;"",Budget!E196,"")</f>
        <v/>
      </c>
      <c r="D174" s="186" t="str">
        <f>IF(Budget!F196&lt;&gt;"",Budget!F196,"")</f>
        <v/>
      </c>
      <c r="E174" s="191"/>
      <c r="F174" s="192"/>
      <c r="G174" s="49" t="str">
        <f>REPT(Budget!G196,1)</f>
        <v/>
      </c>
      <c r="H174" s="2" t="str">
        <f>REPT(Budget!H196,1)</f>
        <v/>
      </c>
      <c r="I174" s="186" t="str">
        <f>IF(Budget!K196&lt;&gt;"",Budget!K196,"")</f>
        <v/>
      </c>
      <c r="J174" s="189" t="str">
        <f>IF(Budget!L196&lt;&gt;"",Budget!L196,"")</f>
        <v/>
      </c>
      <c r="K174" s="2"/>
      <c r="L174" s="49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49" t="str">
        <f>REPT(Budget!A197,1)</f>
        <v/>
      </c>
      <c r="B175" s="2" t="str">
        <f>REPT(Budget!B197,1)</f>
        <v/>
      </c>
      <c r="C175" s="186" t="str">
        <f>IF(Budget!E197&lt;&gt;"",Budget!E197,"")</f>
        <v/>
      </c>
      <c r="D175" s="186" t="str">
        <f>IF(Budget!F197&lt;&gt;"",Budget!F197,"")</f>
        <v/>
      </c>
      <c r="E175" s="191"/>
      <c r="F175" s="192"/>
      <c r="G175" s="49" t="str">
        <f>REPT(Budget!G197,1)</f>
        <v/>
      </c>
      <c r="H175" s="2" t="str">
        <f>REPT(Budget!H197,1)</f>
        <v/>
      </c>
      <c r="I175" s="186" t="str">
        <f>IF(Budget!K197&lt;&gt;"",Budget!K197,"")</f>
        <v/>
      </c>
      <c r="J175" s="189" t="str">
        <f>IF(Budget!L197&lt;&gt;"",Budget!L197,"")</f>
        <v/>
      </c>
      <c r="K175" s="2"/>
      <c r="L175" s="49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49" t="str">
        <f>REPT(Budget!A198,1)</f>
        <v/>
      </c>
      <c r="B176" s="2" t="str">
        <f>REPT(Budget!B198,1)</f>
        <v/>
      </c>
      <c r="C176" s="186" t="str">
        <f>IF(Budget!E198&lt;&gt;"",Budget!E198,"")</f>
        <v/>
      </c>
      <c r="D176" s="186" t="str">
        <f>IF(Budget!F198&lt;&gt;"",Budget!F198,"")</f>
        <v/>
      </c>
      <c r="E176" s="191"/>
      <c r="F176" s="192"/>
      <c r="G176" s="49" t="str">
        <f>REPT(Budget!G198,1)</f>
        <v/>
      </c>
      <c r="H176" s="2" t="str">
        <f>REPT(Budget!H198,1)</f>
        <v/>
      </c>
      <c r="I176" s="186" t="str">
        <f>IF(Budget!K198&lt;&gt;"",Budget!K198,"")</f>
        <v/>
      </c>
      <c r="J176" s="189" t="str">
        <f>IF(Budget!L198&lt;&gt;"",Budget!L198,"")</f>
        <v/>
      </c>
      <c r="K176" s="2"/>
      <c r="L176" s="49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49" t="str">
        <f>REPT(Budget!A199,1)</f>
        <v/>
      </c>
      <c r="B177" s="2" t="str">
        <f>REPT(Budget!B199,1)</f>
        <v/>
      </c>
      <c r="C177" s="186" t="str">
        <f>IF(Budget!E199&lt;&gt;"",Budget!E199,"")</f>
        <v/>
      </c>
      <c r="D177" s="186" t="str">
        <f>IF(Budget!F199&lt;&gt;"",Budget!F199,"")</f>
        <v/>
      </c>
      <c r="E177" s="191"/>
      <c r="F177" s="192"/>
      <c r="G177" s="49" t="str">
        <f>REPT(Budget!G199,1)</f>
        <v/>
      </c>
      <c r="H177" s="2" t="str">
        <f>REPT(Budget!H199,1)</f>
        <v/>
      </c>
      <c r="I177" s="186" t="str">
        <f>IF(Budget!K199&lt;&gt;"",Budget!K199,"")</f>
        <v/>
      </c>
      <c r="J177" s="189" t="str">
        <f>IF(Budget!L199&lt;&gt;"",Budget!L199,"")</f>
        <v/>
      </c>
      <c r="K177" s="2"/>
      <c r="L177" s="49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49" t="str">
        <f>REPT(Budget!A200,1)</f>
        <v/>
      </c>
      <c r="B178" s="2" t="str">
        <f>REPT(Budget!B200,1)</f>
        <v/>
      </c>
      <c r="C178" s="186" t="str">
        <f>IF(Budget!E200&lt;&gt;"",Budget!E200,"")</f>
        <v/>
      </c>
      <c r="D178" s="186" t="str">
        <f>IF(Budget!F200&lt;&gt;"",Budget!F200,"")</f>
        <v/>
      </c>
      <c r="E178" s="191"/>
      <c r="F178" s="192"/>
      <c r="G178" s="49" t="str">
        <f>REPT(Budget!G200,1)</f>
        <v/>
      </c>
      <c r="H178" s="2" t="str">
        <f>REPT(Budget!H200,1)</f>
        <v/>
      </c>
      <c r="I178" s="186" t="str">
        <f>IF(Budget!K200&lt;&gt;"",Budget!K200,"")</f>
        <v/>
      </c>
      <c r="J178" s="189" t="str">
        <f>IF(Budget!L200&lt;&gt;"",Budget!L200,"")</f>
        <v/>
      </c>
      <c r="K178" s="2"/>
      <c r="L178" s="49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49" t="str">
        <f>REPT(Budget!A201,1)</f>
        <v/>
      </c>
      <c r="B179" s="2" t="str">
        <f>REPT(Budget!B201,1)</f>
        <v/>
      </c>
      <c r="C179" s="186" t="str">
        <f>IF(Budget!E201&lt;&gt;"",Budget!E201,"")</f>
        <v/>
      </c>
      <c r="D179" s="186" t="str">
        <f>IF(Budget!F201&lt;&gt;"",Budget!F201,"")</f>
        <v/>
      </c>
      <c r="E179" s="191"/>
      <c r="F179" s="192"/>
      <c r="G179" s="49" t="str">
        <f>REPT(Budget!G201,1)</f>
        <v/>
      </c>
      <c r="H179" s="2" t="str">
        <f>REPT(Budget!H201,1)</f>
        <v/>
      </c>
      <c r="I179" s="186" t="str">
        <f>IF(Budget!K201&lt;&gt;"",Budget!K201,"")</f>
        <v/>
      </c>
      <c r="J179" s="189" t="str">
        <f>IF(Budget!L201&lt;&gt;"",Budget!L201,"")</f>
        <v/>
      </c>
      <c r="K179" s="2"/>
      <c r="L179" s="49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49" t="str">
        <f>REPT(Budget!A202,1)</f>
        <v/>
      </c>
      <c r="B180" s="2" t="str">
        <f>REPT(Budget!B202,1)</f>
        <v/>
      </c>
      <c r="C180" s="186" t="str">
        <f>IF(Budget!E202&lt;&gt;"",Budget!E202,"")</f>
        <v/>
      </c>
      <c r="D180" s="186" t="str">
        <f>IF(Budget!F202&lt;&gt;"",Budget!F202,"")</f>
        <v/>
      </c>
      <c r="E180" s="191"/>
      <c r="F180" s="192"/>
      <c r="G180" s="49" t="str">
        <f>REPT(Budget!G202,1)</f>
        <v/>
      </c>
      <c r="H180" s="2" t="str">
        <f>REPT(Budget!H202,1)</f>
        <v/>
      </c>
      <c r="I180" s="186" t="str">
        <f>IF(Budget!K202&lt;&gt;"",Budget!K202,"")</f>
        <v/>
      </c>
      <c r="J180" s="189" t="str">
        <f>IF(Budget!L202&lt;&gt;"",Budget!L202,"")</f>
        <v/>
      </c>
      <c r="K180" s="2"/>
      <c r="L180" s="49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49" t="str">
        <f>REPT(Budget!A203,1)</f>
        <v/>
      </c>
      <c r="B181" s="2" t="str">
        <f>REPT(Budget!B203,1)</f>
        <v/>
      </c>
      <c r="C181" s="186" t="str">
        <f>IF(Budget!E203&lt;&gt;"",Budget!E203,"")</f>
        <v/>
      </c>
      <c r="D181" s="186" t="str">
        <f>IF(Budget!F203&lt;&gt;"",Budget!F203,"")</f>
        <v/>
      </c>
      <c r="E181" s="191"/>
      <c r="F181" s="192"/>
      <c r="G181" s="49" t="str">
        <f>REPT(Budget!G203,1)</f>
        <v/>
      </c>
      <c r="H181" s="2" t="str">
        <f>REPT(Budget!H203,1)</f>
        <v/>
      </c>
      <c r="I181" s="186" t="str">
        <f>IF(Budget!K203&lt;&gt;"",Budget!K203,"")</f>
        <v/>
      </c>
      <c r="J181" s="189" t="str">
        <f>IF(Budget!L203&lt;&gt;"",Budget!L203,"")</f>
        <v/>
      </c>
      <c r="K181" s="2"/>
      <c r="L181" s="49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49" t="str">
        <f>REPT(Budget!A204,1)</f>
        <v/>
      </c>
      <c r="B182" s="2" t="str">
        <f>REPT(Budget!B204,1)</f>
        <v/>
      </c>
      <c r="C182" s="186" t="str">
        <f>IF(Budget!E204&lt;&gt;"",Budget!E204,"")</f>
        <v/>
      </c>
      <c r="D182" s="186" t="str">
        <f>IF(Budget!F204&lt;&gt;"",Budget!F204,"")</f>
        <v/>
      </c>
      <c r="E182" s="191"/>
      <c r="F182" s="192"/>
      <c r="G182" s="49" t="str">
        <f>REPT(Budget!G204,1)</f>
        <v/>
      </c>
      <c r="H182" s="2" t="str">
        <f>REPT(Budget!H204,1)</f>
        <v/>
      </c>
      <c r="I182" s="186" t="str">
        <f>IF(Budget!K204&lt;&gt;"",Budget!K204,"")</f>
        <v/>
      </c>
      <c r="J182" s="189" t="str">
        <f>IF(Budget!L204&lt;&gt;"",Budget!L204,"")</f>
        <v/>
      </c>
      <c r="K182" s="2"/>
      <c r="L182" s="49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49" t="str">
        <f>REPT(Budget!A205,1)</f>
        <v/>
      </c>
      <c r="B183" s="2" t="str">
        <f>REPT(Budget!B205,1)</f>
        <v/>
      </c>
      <c r="C183" s="186" t="str">
        <f>IF(Budget!E205&lt;&gt;"",Budget!E205,"")</f>
        <v/>
      </c>
      <c r="D183" s="186" t="str">
        <f>IF(Budget!F205&lt;&gt;"",Budget!F205,"")</f>
        <v/>
      </c>
      <c r="E183" s="191"/>
      <c r="F183" s="192"/>
      <c r="G183" s="49" t="str">
        <f>REPT(Budget!G205,1)</f>
        <v/>
      </c>
      <c r="H183" s="2" t="str">
        <f>REPT(Budget!H205,1)</f>
        <v/>
      </c>
      <c r="I183" s="186" t="str">
        <f>IF(Budget!K205&lt;&gt;"",Budget!K205,"")</f>
        <v/>
      </c>
      <c r="J183" s="189" t="str">
        <f>IF(Budget!L205&lt;&gt;"",Budget!L205,"")</f>
        <v/>
      </c>
      <c r="K183" s="2"/>
      <c r="L183" s="49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49" t="str">
        <f>REPT(Budget!A206,1)</f>
        <v/>
      </c>
      <c r="B184" s="2" t="str">
        <f>REPT(Budget!B206,1)</f>
        <v/>
      </c>
      <c r="C184" s="186" t="str">
        <f>IF(Budget!E206&lt;&gt;"",Budget!E206,"")</f>
        <v/>
      </c>
      <c r="D184" s="186" t="str">
        <f>IF(Budget!F206&lt;&gt;"",Budget!F206,"")</f>
        <v/>
      </c>
      <c r="E184" s="191"/>
      <c r="F184" s="192"/>
      <c r="G184" s="49" t="str">
        <f>REPT(Budget!G206,1)</f>
        <v/>
      </c>
      <c r="H184" s="2" t="str">
        <f>REPT(Budget!H206,1)</f>
        <v/>
      </c>
      <c r="I184" s="186" t="str">
        <f>IF(Budget!K206&lt;&gt;"",Budget!K206,"")</f>
        <v/>
      </c>
      <c r="J184" s="189" t="str">
        <f>IF(Budget!L206&lt;&gt;"",Budget!L206,"")</f>
        <v/>
      </c>
      <c r="K184" s="2"/>
      <c r="L184" s="49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49" t="str">
        <f>REPT(Budget!A207,1)</f>
        <v/>
      </c>
      <c r="B185" s="2" t="str">
        <f>REPT(Budget!B207,1)</f>
        <v/>
      </c>
      <c r="C185" s="186" t="str">
        <f>IF(Budget!E207&lt;&gt;"",Budget!E207,"")</f>
        <v/>
      </c>
      <c r="D185" s="186" t="str">
        <f>IF(Budget!F207&lt;&gt;"",Budget!F207,"")</f>
        <v/>
      </c>
      <c r="E185" s="191"/>
      <c r="F185" s="192"/>
      <c r="G185" s="49" t="str">
        <f>REPT(Budget!G207,1)</f>
        <v/>
      </c>
      <c r="H185" s="2" t="str">
        <f>REPT(Budget!H207,1)</f>
        <v/>
      </c>
      <c r="I185" s="186" t="str">
        <f>IF(Budget!K207&lt;&gt;"",Budget!K207,"")</f>
        <v/>
      </c>
      <c r="J185" s="189" t="str">
        <f>IF(Budget!L207&lt;&gt;"",Budget!L207,"")</f>
        <v/>
      </c>
      <c r="K185" s="2"/>
      <c r="L185" s="49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49" t="str">
        <f>REPT(Budget!A208,1)</f>
        <v/>
      </c>
      <c r="B186" s="2" t="str">
        <f>REPT(Budget!B208,1)</f>
        <v/>
      </c>
      <c r="C186" s="186" t="str">
        <f>IF(Budget!E208&lt;&gt;"",Budget!E208,"")</f>
        <v/>
      </c>
      <c r="D186" s="186" t="str">
        <f>IF(Budget!F208&lt;&gt;"",Budget!F208,"")</f>
        <v/>
      </c>
      <c r="E186" s="191"/>
      <c r="F186" s="192"/>
      <c r="G186" s="49" t="str">
        <f>REPT(Budget!G208,1)</f>
        <v/>
      </c>
      <c r="H186" s="2" t="str">
        <f>REPT(Budget!H208,1)</f>
        <v/>
      </c>
      <c r="I186" s="186" t="str">
        <f>IF(Budget!K208&lt;&gt;"",Budget!K208,"")</f>
        <v/>
      </c>
      <c r="J186" s="189" t="str">
        <f>IF(Budget!L208&lt;&gt;"",Budget!L208,"")</f>
        <v/>
      </c>
      <c r="K186" s="2"/>
      <c r="L186" s="49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49" t="str">
        <f>REPT(Budget!A209,1)</f>
        <v/>
      </c>
      <c r="B187" s="2" t="str">
        <f>REPT(Budget!B209,1)</f>
        <v/>
      </c>
      <c r="C187" s="186" t="str">
        <f>IF(Budget!E209&lt;&gt;"",Budget!E209,"")</f>
        <v/>
      </c>
      <c r="D187" s="186" t="str">
        <f>IF(Budget!F209&lt;&gt;"",Budget!F209,"")</f>
        <v/>
      </c>
      <c r="E187" s="191"/>
      <c r="F187" s="192"/>
      <c r="G187" s="49" t="str">
        <f>REPT(Budget!G209,1)</f>
        <v/>
      </c>
      <c r="H187" s="2" t="str">
        <f>REPT(Budget!H209,1)</f>
        <v/>
      </c>
      <c r="I187" s="186" t="str">
        <f>IF(Budget!K209&lt;&gt;"",Budget!K209,"")</f>
        <v/>
      </c>
      <c r="J187" s="189" t="str">
        <f>IF(Budget!L209&lt;&gt;"",Budget!L209,"")</f>
        <v/>
      </c>
      <c r="K187" s="2"/>
      <c r="L187" s="49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49" t="str">
        <f>REPT(Budget!A210,1)</f>
        <v/>
      </c>
      <c r="B188" s="2" t="str">
        <f>REPT(Budget!B210,1)</f>
        <v/>
      </c>
      <c r="C188" s="186" t="str">
        <f>IF(Budget!E210&lt;&gt;"",Budget!E210,"")</f>
        <v/>
      </c>
      <c r="D188" s="186" t="str">
        <f>IF(Budget!F210&lt;&gt;"",Budget!F210,"")</f>
        <v/>
      </c>
      <c r="E188" s="191"/>
      <c r="F188" s="192"/>
      <c r="G188" s="49" t="str">
        <f>REPT(Budget!G210,1)</f>
        <v/>
      </c>
      <c r="H188" s="2" t="str">
        <f>REPT(Budget!H210,1)</f>
        <v/>
      </c>
      <c r="I188" s="186" t="str">
        <f>IF(Budget!K210&lt;&gt;"",Budget!K210,"")</f>
        <v/>
      </c>
      <c r="J188" s="189" t="str">
        <f>IF(Budget!L210&lt;&gt;"",Budget!L210,"")</f>
        <v/>
      </c>
      <c r="K188" s="2"/>
      <c r="L188" s="49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49" t="str">
        <f>REPT(Budget!A211,1)</f>
        <v/>
      </c>
      <c r="B189" s="2" t="str">
        <f>REPT(Budget!B211,1)</f>
        <v/>
      </c>
      <c r="C189" s="186" t="str">
        <f>IF(Budget!E211&lt;&gt;"",Budget!E211,"")</f>
        <v/>
      </c>
      <c r="D189" s="186" t="str">
        <f>IF(Budget!F211&lt;&gt;"",Budget!F211,"")</f>
        <v/>
      </c>
      <c r="E189" s="191"/>
      <c r="F189" s="192"/>
      <c r="G189" s="49" t="str">
        <f>REPT(Budget!G211,1)</f>
        <v/>
      </c>
      <c r="H189" s="2" t="str">
        <f>REPT(Budget!H211,1)</f>
        <v/>
      </c>
      <c r="I189" s="186" t="str">
        <f>IF(Budget!K211&lt;&gt;"",Budget!K211,"")</f>
        <v/>
      </c>
      <c r="J189" s="189" t="str">
        <f>IF(Budget!L211&lt;&gt;"",Budget!L211,"")</f>
        <v/>
      </c>
      <c r="K189" s="2"/>
      <c r="L189" s="49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49" t="str">
        <f>REPT(Budget!A212,1)</f>
        <v/>
      </c>
      <c r="B190" s="2" t="str">
        <f>REPT(Budget!B212,1)</f>
        <v/>
      </c>
      <c r="C190" s="186" t="str">
        <f>IF(Budget!E212&lt;&gt;"",Budget!E212,"")</f>
        <v/>
      </c>
      <c r="D190" s="186" t="str">
        <f>IF(Budget!F212&lt;&gt;"",Budget!F212,"")</f>
        <v/>
      </c>
      <c r="E190" s="191"/>
      <c r="F190" s="192"/>
      <c r="G190" s="49" t="str">
        <f>REPT(Budget!G212,1)</f>
        <v/>
      </c>
      <c r="H190" s="2" t="str">
        <f>REPT(Budget!H212,1)</f>
        <v/>
      </c>
      <c r="I190" s="186" t="str">
        <f>IF(Budget!K212&lt;&gt;"",Budget!K212,"")</f>
        <v/>
      </c>
      <c r="J190" s="189" t="str">
        <f>IF(Budget!L212&lt;&gt;"",Budget!L212,"")</f>
        <v/>
      </c>
      <c r="K190" s="2"/>
      <c r="L190" s="49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49" t="str">
        <f>REPT(Budget!A213,1)</f>
        <v/>
      </c>
      <c r="B191" s="2" t="str">
        <f>REPT(Budget!B213,1)</f>
        <v/>
      </c>
      <c r="C191" s="186" t="str">
        <f>IF(Budget!E213&lt;&gt;"",Budget!E213,"")</f>
        <v/>
      </c>
      <c r="D191" s="186" t="str">
        <f>IF(Budget!F213&lt;&gt;"",Budget!F213,"")</f>
        <v/>
      </c>
      <c r="E191" s="191"/>
      <c r="F191" s="192"/>
      <c r="G191" s="49" t="str">
        <f>REPT(Budget!G213,1)</f>
        <v/>
      </c>
      <c r="H191" s="2" t="str">
        <f>REPT(Budget!H213,1)</f>
        <v/>
      </c>
      <c r="I191" s="186" t="str">
        <f>IF(Budget!K213&lt;&gt;"",Budget!K213,"")</f>
        <v/>
      </c>
      <c r="J191" s="189" t="str">
        <f>IF(Budget!L213&lt;&gt;"",Budget!L213,"")</f>
        <v/>
      </c>
      <c r="K191" s="2"/>
      <c r="L191" s="49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49" t="str">
        <f>REPT(Budget!A214,1)</f>
        <v/>
      </c>
      <c r="B192" s="2" t="str">
        <f>REPT(Budget!B214,1)</f>
        <v/>
      </c>
      <c r="C192" s="186" t="str">
        <f>IF(Budget!E214&lt;&gt;"",Budget!E214,"")</f>
        <v/>
      </c>
      <c r="D192" s="186" t="str">
        <f>IF(Budget!F214&lt;&gt;"",Budget!F214,"")</f>
        <v/>
      </c>
      <c r="E192" s="191"/>
      <c r="F192" s="192"/>
      <c r="G192" s="49" t="str">
        <f>REPT(Budget!G214,1)</f>
        <v/>
      </c>
      <c r="H192" s="2" t="str">
        <f>REPT(Budget!H214,1)</f>
        <v/>
      </c>
      <c r="I192" s="186" t="str">
        <f>IF(Budget!K214&lt;&gt;"",Budget!K214,"")</f>
        <v/>
      </c>
      <c r="J192" s="189" t="str">
        <f>IF(Budget!L214&lt;&gt;"",Budget!L214,"")</f>
        <v/>
      </c>
      <c r="K192" s="2"/>
      <c r="L192" s="49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49" t="str">
        <f>REPT(Budget!A215,1)</f>
        <v/>
      </c>
      <c r="B193" s="2" t="str">
        <f>REPT(Budget!B215,1)</f>
        <v/>
      </c>
      <c r="C193" s="186" t="str">
        <f>IF(Budget!E215&lt;&gt;"",Budget!E215,"")</f>
        <v/>
      </c>
      <c r="D193" s="186" t="str">
        <f>IF(Budget!F215&lt;&gt;"",Budget!F215,"")</f>
        <v/>
      </c>
      <c r="E193" s="191"/>
      <c r="F193" s="192"/>
      <c r="G193" s="49" t="str">
        <f>REPT(Budget!G215,1)</f>
        <v/>
      </c>
      <c r="H193" s="2" t="str">
        <f>REPT(Budget!H215,1)</f>
        <v/>
      </c>
      <c r="I193" s="186" t="str">
        <f>IF(Budget!K215&lt;&gt;"",Budget!K215,"")</f>
        <v/>
      </c>
      <c r="J193" s="189" t="str">
        <f>IF(Budget!L215&lt;&gt;"",Budget!L215,"")</f>
        <v/>
      </c>
      <c r="K193" s="2"/>
      <c r="L193" s="49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49" t="str">
        <f>REPT(Budget!A216,1)</f>
        <v/>
      </c>
      <c r="B194" s="2" t="str">
        <f>REPT(Budget!B216,1)</f>
        <v/>
      </c>
      <c r="C194" s="186" t="str">
        <f>IF(Budget!E216&lt;&gt;"",Budget!E216,"")</f>
        <v/>
      </c>
      <c r="D194" s="186" t="str">
        <f>IF(Budget!F216&lt;&gt;"",Budget!F216,"")</f>
        <v/>
      </c>
      <c r="E194" s="191"/>
      <c r="F194" s="192"/>
      <c r="G194" s="49" t="str">
        <f>REPT(Budget!G216,1)</f>
        <v/>
      </c>
      <c r="H194" s="2" t="str">
        <f>REPT(Budget!H216,1)</f>
        <v/>
      </c>
      <c r="I194" s="186" t="str">
        <f>IF(Budget!K216&lt;&gt;"",Budget!K216,"")</f>
        <v/>
      </c>
      <c r="J194" s="189" t="str">
        <f>IF(Budget!L216&lt;&gt;"",Budget!L216,"")</f>
        <v/>
      </c>
      <c r="K194" s="2"/>
      <c r="L194" s="49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49" t="str">
        <f>REPT(Budget!A217,1)</f>
        <v/>
      </c>
      <c r="B195" s="2" t="str">
        <f>REPT(Budget!B217,1)</f>
        <v/>
      </c>
      <c r="C195" s="186" t="str">
        <f>IF(Budget!E217&lt;&gt;"",Budget!E217,"")</f>
        <v/>
      </c>
      <c r="D195" s="186" t="str">
        <f>IF(Budget!F217&lt;&gt;"",Budget!F217,"")</f>
        <v/>
      </c>
      <c r="E195" s="191"/>
      <c r="F195" s="192"/>
      <c r="G195" s="49" t="str">
        <f>REPT(Budget!G217,1)</f>
        <v/>
      </c>
      <c r="H195" s="2" t="str">
        <f>REPT(Budget!H217,1)</f>
        <v/>
      </c>
      <c r="I195" s="186" t="str">
        <f>IF(Budget!K217&lt;&gt;"",Budget!K217,"")</f>
        <v/>
      </c>
      <c r="J195" s="189" t="str">
        <f>IF(Budget!L217&lt;&gt;"",Budget!L217,"")</f>
        <v/>
      </c>
      <c r="K195" s="2"/>
      <c r="L195" s="49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49" t="str">
        <f>REPT(Budget!A218,1)</f>
        <v/>
      </c>
      <c r="B196" s="2" t="str">
        <f>REPT(Budget!B218,1)</f>
        <v/>
      </c>
      <c r="C196" s="186" t="str">
        <f>IF(Budget!E218&lt;&gt;"",Budget!E218,"")</f>
        <v/>
      </c>
      <c r="D196" s="186" t="str">
        <f>IF(Budget!F218&lt;&gt;"",Budget!F218,"")</f>
        <v/>
      </c>
      <c r="E196" s="191"/>
      <c r="F196" s="192"/>
      <c r="G196" s="49" t="str">
        <f>REPT(Budget!G218,1)</f>
        <v/>
      </c>
      <c r="H196" s="2" t="str">
        <f>REPT(Budget!H218,1)</f>
        <v/>
      </c>
      <c r="I196" s="186" t="str">
        <f>IF(Budget!K218&lt;&gt;"",Budget!K218,"")</f>
        <v/>
      </c>
      <c r="J196" s="189" t="str">
        <f>IF(Budget!L218&lt;&gt;"",Budget!L218,"")</f>
        <v/>
      </c>
      <c r="K196" s="2"/>
      <c r="L196" s="49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49" t="str">
        <f>REPT(Budget!A219,1)</f>
        <v/>
      </c>
      <c r="B197" s="2" t="str">
        <f>REPT(Budget!B219,1)</f>
        <v/>
      </c>
      <c r="C197" s="186" t="str">
        <f>IF(Budget!E219&lt;&gt;"",Budget!E219,"")</f>
        <v/>
      </c>
      <c r="D197" s="186" t="str">
        <f>IF(Budget!F219&lt;&gt;"",Budget!F219,"")</f>
        <v/>
      </c>
      <c r="E197" s="191"/>
      <c r="F197" s="192"/>
      <c r="G197" s="49" t="str">
        <f>REPT(Budget!G219,1)</f>
        <v/>
      </c>
      <c r="H197" s="2" t="str">
        <f>REPT(Budget!H219,1)</f>
        <v/>
      </c>
      <c r="I197" s="186" t="str">
        <f>IF(Budget!K219&lt;&gt;"",Budget!K219,"")</f>
        <v/>
      </c>
      <c r="J197" s="189" t="str">
        <f>IF(Budget!L219&lt;&gt;"",Budget!L219,"")</f>
        <v/>
      </c>
      <c r="K197" s="2"/>
      <c r="L197" s="49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49" t="str">
        <f>REPT(Budget!A220,1)</f>
        <v/>
      </c>
      <c r="B198" s="2" t="str">
        <f>REPT(Budget!B220,1)</f>
        <v/>
      </c>
      <c r="C198" s="186" t="str">
        <f>IF(Budget!E220&lt;&gt;"",Budget!E220,"")</f>
        <v/>
      </c>
      <c r="D198" s="186" t="str">
        <f>IF(Budget!F220&lt;&gt;"",Budget!F220,"")</f>
        <v/>
      </c>
      <c r="E198" s="191"/>
      <c r="F198" s="192"/>
      <c r="G198" s="49" t="str">
        <f>REPT(Budget!G220,1)</f>
        <v/>
      </c>
      <c r="H198" s="2" t="str">
        <f>REPT(Budget!H220,1)</f>
        <v/>
      </c>
      <c r="I198" s="186" t="str">
        <f>IF(Budget!K220&lt;&gt;"",Budget!K220,"")</f>
        <v/>
      </c>
      <c r="J198" s="189" t="str">
        <f>IF(Budget!L220&lt;&gt;"",Budget!L220,"")</f>
        <v/>
      </c>
      <c r="K198" s="2"/>
      <c r="L198" s="49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49" t="str">
        <f>REPT(Budget!A221,1)</f>
        <v/>
      </c>
      <c r="B199" s="2" t="str">
        <f>REPT(Budget!B221,1)</f>
        <v/>
      </c>
      <c r="C199" s="186" t="str">
        <f>IF(Budget!E221&lt;&gt;"",Budget!E221,"")</f>
        <v/>
      </c>
      <c r="D199" s="186" t="str">
        <f>IF(Budget!F221&lt;&gt;"",Budget!F221,"")</f>
        <v/>
      </c>
      <c r="E199" s="191"/>
      <c r="F199" s="192"/>
      <c r="G199" s="49" t="str">
        <f>REPT(Budget!G221,1)</f>
        <v/>
      </c>
      <c r="H199" s="2" t="str">
        <f>REPT(Budget!H221,1)</f>
        <v/>
      </c>
      <c r="I199" s="186" t="str">
        <f>IF(Budget!K221&lt;&gt;"",Budget!K221,"")</f>
        <v/>
      </c>
      <c r="J199" s="189" t="str">
        <f>IF(Budget!L221&lt;&gt;"",Budget!L221,"")</f>
        <v/>
      </c>
      <c r="K199" s="2"/>
      <c r="L199" s="49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49" t="str">
        <f>REPT(Budget!A222,1)</f>
        <v/>
      </c>
      <c r="B200" s="2" t="str">
        <f>REPT(Budget!B222,1)</f>
        <v/>
      </c>
      <c r="C200" s="186" t="str">
        <f>IF(Budget!E222&lt;&gt;"",Budget!E222,"")</f>
        <v/>
      </c>
      <c r="D200" s="186" t="str">
        <f>IF(Budget!F222&lt;&gt;"",Budget!F222,"")</f>
        <v/>
      </c>
      <c r="E200" s="191"/>
      <c r="F200" s="192"/>
      <c r="G200" s="49" t="str">
        <f>REPT(Budget!G222,1)</f>
        <v/>
      </c>
      <c r="H200" s="2" t="str">
        <f>REPT(Budget!H222,1)</f>
        <v/>
      </c>
      <c r="I200" s="186" t="str">
        <f>IF(Budget!K222&lt;&gt;"",Budget!K222,"")</f>
        <v/>
      </c>
      <c r="J200" s="189" t="str">
        <f>IF(Budget!L222&lt;&gt;"",Budget!L222,"")</f>
        <v/>
      </c>
      <c r="K200" s="2"/>
      <c r="L200" s="49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49" t="str">
        <f>REPT(Budget!A223,1)</f>
        <v/>
      </c>
      <c r="B201" s="2" t="str">
        <f>REPT(Budget!B223,1)</f>
        <v/>
      </c>
      <c r="C201" s="186" t="str">
        <f>IF(Budget!E223&lt;&gt;"",Budget!E223,"")</f>
        <v/>
      </c>
      <c r="D201" s="186" t="str">
        <f>IF(Budget!F223&lt;&gt;"",Budget!F223,"")</f>
        <v/>
      </c>
      <c r="E201" s="191"/>
      <c r="F201" s="192"/>
      <c r="G201" s="49" t="str">
        <f>REPT(Budget!G223,1)</f>
        <v/>
      </c>
      <c r="H201" s="2" t="str">
        <f>REPT(Budget!H223,1)</f>
        <v/>
      </c>
      <c r="I201" s="186" t="str">
        <f>IF(Budget!K223&lt;&gt;"",Budget!K223,"")</f>
        <v/>
      </c>
      <c r="J201" s="189" t="str">
        <f>IF(Budget!L223&lt;&gt;"",Budget!L223,"")</f>
        <v/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49" t="str">
        <f>REPT(Budget!A224,1)</f>
        <v/>
      </c>
      <c r="B202" s="2" t="str">
        <f>REPT(Budget!B224,1)</f>
        <v/>
      </c>
      <c r="C202" s="186" t="str">
        <f>IF(Budget!E224&lt;&gt;"",Budget!E224,"")</f>
        <v/>
      </c>
      <c r="D202" s="186" t="str">
        <f>IF(Budget!F224&lt;&gt;"",Budget!F224,"")</f>
        <v/>
      </c>
      <c r="E202" s="191"/>
      <c r="F202" s="192"/>
      <c r="G202" s="49" t="str">
        <f>REPT(Budget!G224,1)</f>
        <v/>
      </c>
      <c r="H202" s="2" t="str">
        <f>REPT(Budget!H224,1)</f>
        <v/>
      </c>
      <c r="I202" s="186" t="str">
        <f>IF(Budget!K224&lt;&gt;"",Budget!K224,"")</f>
        <v/>
      </c>
      <c r="J202" s="189" t="str">
        <f>IF(Budget!L224&lt;&gt;"",Budget!L224,"")</f>
        <v/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49" t="str">
        <f>REPT(Budget!A225,1)</f>
        <v/>
      </c>
      <c r="B203" s="2" t="str">
        <f>REPT(Budget!B225,1)</f>
        <v/>
      </c>
      <c r="C203" s="186" t="str">
        <f>IF(Budget!E225&lt;&gt;"",Budget!E225,"")</f>
        <v/>
      </c>
      <c r="D203" s="186" t="str">
        <f>IF(Budget!F225&lt;&gt;"",Budget!F225,"")</f>
        <v/>
      </c>
      <c r="E203" s="191"/>
      <c r="F203" s="192"/>
      <c r="G203" s="49" t="str">
        <f>REPT(Budget!G225,1)</f>
        <v/>
      </c>
      <c r="H203" s="2" t="str">
        <f>REPT(Budget!H225,1)</f>
        <v/>
      </c>
      <c r="I203" s="186" t="str">
        <f>IF(Budget!K225&lt;&gt;"",Budget!K225,"")</f>
        <v/>
      </c>
      <c r="J203" s="189" t="str">
        <f>IF(Budget!L225&lt;&gt;"",Budget!L225,"")</f>
        <v/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49" t="str">
        <f>REPT(Budget!A226,1)</f>
        <v/>
      </c>
      <c r="B204" s="2" t="str">
        <f>REPT(Budget!B226,1)</f>
        <v/>
      </c>
      <c r="C204" s="186" t="str">
        <f>IF(Budget!E226&lt;&gt;"",Budget!E226,"")</f>
        <v/>
      </c>
      <c r="D204" s="186" t="str">
        <f>IF(Budget!F226&lt;&gt;"",Budget!F226,"")</f>
        <v/>
      </c>
      <c r="E204" s="191"/>
      <c r="F204" s="192"/>
      <c r="G204" s="49" t="str">
        <f>REPT(Budget!G226,1)</f>
        <v/>
      </c>
      <c r="H204" s="2" t="str">
        <f>REPT(Budget!H226,1)</f>
        <v/>
      </c>
      <c r="I204" s="186" t="str">
        <f>IF(Budget!K226&lt;&gt;"",Budget!K226,"")</f>
        <v/>
      </c>
      <c r="J204" s="189" t="str">
        <f>IF(Budget!L226&lt;&gt;"",Budget!L226,"")</f>
        <v/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49" t="str">
        <f>REPT(Budget!A227,1)</f>
        <v/>
      </c>
      <c r="B205" s="2" t="str">
        <f>REPT(Budget!B227,1)</f>
        <v/>
      </c>
      <c r="C205" s="186" t="str">
        <f>IF(Budget!E227&lt;&gt;"",Budget!E227,"")</f>
        <v/>
      </c>
      <c r="D205" s="186" t="str">
        <f>IF(Budget!F227&lt;&gt;"",Budget!F227,"")</f>
        <v/>
      </c>
      <c r="E205" s="191"/>
      <c r="F205" s="192"/>
      <c r="G205" s="49" t="str">
        <f>REPT(Budget!G227,1)</f>
        <v/>
      </c>
      <c r="H205" s="2" t="str">
        <f>REPT(Budget!H227,1)</f>
        <v/>
      </c>
      <c r="I205" s="186" t="str">
        <f>IF(Budget!K227&lt;&gt;"",Budget!K227,"")</f>
        <v/>
      </c>
      <c r="J205" s="189" t="str">
        <f>IF(Budget!L227&lt;&gt;"",Budget!L227,"")</f>
        <v/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49" t="str">
        <f>REPT(Budget!A228,1)</f>
        <v/>
      </c>
      <c r="B206" s="2" t="str">
        <f>REPT(Budget!B228,1)</f>
        <v/>
      </c>
      <c r="C206" s="186" t="str">
        <f>IF(Budget!E228&lt;&gt;"",Budget!E228,"")</f>
        <v/>
      </c>
      <c r="D206" s="186" t="str">
        <f>IF(Budget!F228&lt;&gt;"",Budget!F228,"")</f>
        <v/>
      </c>
      <c r="E206" s="191"/>
      <c r="F206" s="192"/>
      <c r="G206" s="49" t="str">
        <f>REPT(Budget!G228,1)</f>
        <v/>
      </c>
      <c r="H206" s="2" t="str">
        <f>REPT(Budget!H228,1)</f>
        <v/>
      </c>
      <c r="I206" s="186" t="str">
        <f>IF(Budget!K228&lt;&gt;"",Budget!K228,"")</f>
        <v/>
      </c>
      <c r="J206" s="189" t="str">
        <f>IF(Budget!L228&lt;&gt;"",Budget!L228,"")</f>
        <v/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49" t="str">
        <f>REPT(Budget!A229,1)</f>
        <v/>
      </c>
      <c r="B207" s="2" t="str">
        <f>REPT(Budget!B229,1)</f>
        <v/>
      </c>
      <c r="C207" s="186" t="str">
        <f>IF(Budget!E229&lt;&gt;"",Budget!E229,"")</f>
        <v/>
      </c>
      <c r="D207" s="186" t="str">
        <f>IF(Budget!F229&lt;&gt;"",Budget!F229,"")</f>
        <v/>
      </c>
      <c r="E207" s="191"/>
      <c r="F207" s="192"/>
      <c r="G207" s="49" t="str">
        <f>REPT(Budget!G229,1)</f>
        <v/>
      </c>
      <c r="H207" s="2" t="str">
        <f>REPT(Budget!H229,1)</f>
        <v/>
      </c>
      <c r="I207" s="186" t="str">
        <f>IF(Budget!K229&lt;&gt;"",Budget!K229,"")</f>
        <v/>
      </c>
      <c r="J207" s="189" t="str">
        <f>IF(Budget!L229&lt;&gt;"",Budget!L229,"")</f>
        <v/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49" t="str">
        <f>REPT(Budget!A230,1)</f>
        <v/>
      </c>
      <c r="B208" s="2" t="str">
        <f>REPT(Budget!B230,1)</f>
        <v/>
      </c>
      <c r="C208" s="186" t="str">
        <f>IF(Budget!E230&lt;&gt;"",Budget!E230,"")</f>
        <v/>
      </c>
      <c r="D208" s="186" t="str">
        <f>IF(Budget!F230&lt;&gt;"",Budget!F230,"")</f>
        <v/>
      </c>
      <c r="E208" s="191"/>
      <c r="F208" s="192"/>
      <c r="G208" s="49" t="str">
        <f>REPT(Budget!G230,1)</f>
        <v/>
      </c>
      <c r="H208" s="2" t="str">
        <f>REPT(Budget!H230,1)</f>
        <v/>
      </c>
      <c r="I208" s="186" t="str">
        <f>IF(Budget!K230&lt;&gt;"",Budget!K230,"")</f>
        <v/>
      </c>
      <c r="J208" s="189" t="str">
        <f>IF(Budget!L230&lt;&gt;"",Budget!L230,"")</f>
        <v/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49" t="str">
        <f>REPT(Budget!A231,1)</f>
        <v/>
      </c>
      <c r="B209" s="2" t="str">
        <f>REPT(Budget!B231,1)</f>
        <v/>
      </c>
      <c r="C209" s="186" t="str">
        <f>IF(Budget!E231&lt;&gt;"",Budget!E231,"")</f>
        <v/>
      </c>
      <c r="D209" s="186" t="str">
        <f>IF(Budget!F231&lt;&gt;"",Budget!F231,"")</f>
        <v/>
      </c>
      <c r="E209" s="191"/>
      <c r="F209" s="192"/>
      <c r="G209" s="49" t="str">
        <f>REPT(Budget!G231,1)</f>
        <v/>
      </c>
      <c r="H209" s="2" t="str">
        <f>REPT(Budget!H231,1)</f>
        <v/>
      </c>
      <c r="I209" s="186" t="str">
        <f>IF(Budget!K231&lt;&gt;"",Budget!K231,"")</f>
        <v/>
      </c>
      <c r="J209" s="189" t="str">
        <f>IF(Budget!L231&lt;&gt;"",Budget!L231,"")</f>
        <v/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49" t="str">
        <f>REPT(Budget!A232,1)</f>
        <v/>
      </c>
      <c r="B210" s="2" t="str">
        <f>REPT(Budget!B232,1)</f>
        <v/>
      </c>
      <c r="C210" s="186" t="str">
        <f>IF(Budget!E232&lt;&gt;"",Budget!E232,"")</f>
        <v/>
      </c>
      <c r="D210" s="186" t="str">
        <f>IF(Budget!F232&lt;&gt;"",Budget!F232,"")</f>
        <v/>
      </c>
      <c r="E210" s="191"/>
      <c r="F210" s="192"/>
      <c r="G210" s="49" t="str">
        <f>REPT(Budget!G232,1)</f>
        <v/>
      </c>
      <c r="H210" s="2" t="str">
        <f>REPT(Budget!H232,1)</f>
        <v/>
      </c>
      <c r="I210" s="186" t="str">
        <f>IF(Budget!K232&lt;&gt;"",Budget!K232,"")</f>
        <v/>
      </c>
      <c r="J210" s="189" t="str">
        <f>IF(Budget!L232&lt;&gt;"",Budget!L232,"")</f>
        <v/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49" t="str">
        <f>REPT(Budget!A233,1)</f>
        <v/>
      </c>
      <c r="B211" s="2" t="str">
        <f>REPT(Budget!B233,1)</f>
        <v/>
      </c>
      <c r="C211" s="186" t="str">
        <f>IF(Budget!E233&lt;&gt;"",Budget!E233,"")</f>
        <v/>
      </c>
      <c r="D211" s="186" t="str">
        <f>IF(Budget!F233&lt;&gt;"",Budget!F233,"")</f>
        <v/>
      </c>
      <c r="E211" s="191"/>
      <c r="F211" s="192"/>
      <c r="G211" s="49" t="str">
        <f>REPT(Budget!G233,1)</f>
        <v/>
      </c>
      <c r="H211" s="2" t="str">
        <f>REPT(Budget!H233,1)</f>
        <v/>
      </c>
      <c r="I211" s="186" t="str">
        <f>IF(Budget!K233&lt;&gt;"",Budget!K233,"")</f>
        <v/>
      </c>
      <c r="J211" s="189" t="str">
        <f>IF(Budget!L233&lt;&gt;"",Budget!L233,"")</f>
        <v/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49" t="str">
        <f>REPT(Budget!A234,1)</f>
        <v/>
      </c>
      <c r="B212" s="2" t="str">
        <f>REPT(Budget!B234,1)</f>
        <v/>
      </c>
      <c r="C212" s="186" t="str">
        <f>IF(Budget!E234&lt;&gt;"",Budget!E234,"")</f>
        <v/>
      </c>
      <c r="D212" s="186" t="str">
        <f>IF(Budget!F234&lt;&gt;"",Budget!F234,"")</f>
        <v/>
      </c>
      <c r="E212" s="191"/>
      <c r="F212" s="192"/>
      <c r="G212" s="49" t="str">
        <f>REPT(Budget!G234,1)</f>
        <v/>
      </c>
      <c r="H212" s="2" t="str">
        <f>REPT(Budget!H234,1)</f>
        <v/>
      </c>
      <c r="I212" s="186" t="str">
        <f>IF(Budget!K234&lt;&gt;"",Budget!K234,"")</f>
        <v/>
      </c>
      <c r="J212" s="189" t="str">
        <f>IF(Budget!L234&lt;&gt;"",Budget!L234,"")</f>
        <v/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49" t="str">
        <f>REPT(Budget!A235,1)</f>
        <v/>
      </c>
      <c r="B213" s="2" t="str">
        <f>REPT(Budget!B235,1)</f>
        <v/>
      </c>
      <c r="C213" s="186" t="str">
        <f>IF(Budget!E235&lt;&gt;"",Budget!E235,"")</f>
        <v/>
      </c>
      <c r="D213" s="186" t="str">
        <f>IF(Budget!F235&lt;&gt;"",Budget!F235,"")</f>
        <v/>
      </c>
      <c r="E213" s="191"/>
      <c r="F213" s="192"/>
      <c r="G213" s="49" t="str">
        <f>REPT(Budget!G235,1)</f>
        <v/>
      </c>
      <c r="H213" s="2" t="str">
        <f>REPT(Budget!H235,1)</f>
        <v/>
      </c>
      <c r="I213" s="186" t="str">
        <f>IF(Budget!K235&lt;&gt;"",Budget!K235,"")</f>
        <v/>
      </c>
      <c r="J213" s="189" t="str">
        <f>IF(Budget!L235&lt;&gt;"",Budget!L235,"")</f>
        <v/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49" t="str">
        <f>REPT(Budget!A236,1)</f>
        <v/>
      </c>
      <c r="B214" s="2" t="str">
        <f>REPT(Budget!B236,1)</f>
        <v/>
      </c>
      <c r="C214" s="186" t="str">
        <f>IF(Budget!E236&lt;&gt;"",Budget!E236,"")</f>
        <v/>
      </c>
      <c r="D214" s="186" t="str">
        <f>IF(Budget!F236&lt;&gt;"",Budget!F236,"")</f>
        <v/>
      </c>
      <c r="E214" s="191"/>
      <c r="F214" s="192"/>
      <c r="G214" s="49" t="str">
        <f>REPT(Budget!G236,1)</f>
        <v/>
      </c>
      <c r="H214" s="2" t="str">
        <f>REPT(Budget!H236,1)</f>
        <v/>
      </c>
      <c r="I214" s="186" t="str">
        <f>IF(Budget!K236&lt;&gt;"",Budget!K236,"")</f>
        <v/>
      </c>
      <c r="J214" s="189" t="str">
        <f>IF(Budget!L236&lt;&gt;"",Budget!L236,"")</f>
        <v/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49" t="str">
        <f>REPT(Budget!A237,1)</f>
        <v/>
      </c>
      <c r="B215" s="2" t="str">
        <f>REPT(Budget!B237,1)</f>
        <v/>
      </c>
      <c r="C215" s="186" t="str">
        <f>IF(Budget!E237&lt;&gt;"",Budget!E237,"")</f>
        <v/>
      </c>
      <c r="D215" s="186" t="str">
        <f>IF(Budget!F237&lt;&gt;"",Budget!F237,"")</f>
        <v/>
      </c>
      <c r="E215" s="191"/>
      <c r="F215" s="192"/>
      <c r="G215" s="49" t="str">
        <f>REPT(Budget!G237,1)</f>
        <v/>
      </c>
      <c r="H215" s="2" t="str">
        <f>REPT(Budget!H237,1)</f>
        <v/>
      </c>
      <c r="I215" s="186" t="str">
        <f>IF(Budget!K237&lt;&gt;"",Budget!K237,"")</f>
        <v/>
      </c>
      <c r="J215" s="189" t="str">
        <f>IF(Budget!L237&lt;&gt;"",Budget!L237,"")</f>
        <v/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49" t="str">
        <f>REPT(Budget!A238,1)</f>
        <v/>
      </c>
      <c r="B216" s="2" t="str">
        <f>REPT(Budget!B238,1)</f>
        <v/>
      </c>
      <c r="C216" s="186" t="str">
        <f>IF(Budget!E238&lt;&gt;"",Budget!E238,"")</f>
        <v/>
      </c>
      <c r="D216" s="186" t="str">
        <f>IF(Budget!F238&lt;&gt;"",Budget!F238,"")</f>
        <v/>
      </c>
      <c r="E216" s="191"/>
      <c r="F216" s="192"/>
      <c r="G216" s="49" t="str">
        <f>REPT(Budget!G238,1)</f>
        <v/>
      </c>
      <c r="H216" s="2" t="str">
        <f>REPT(Budget!H238,1)</f>
        <v/>
      </c>
      <c r="I216" s="186" t="str">
        <f>IF(Budget!K238&lt;&gt;"",Budget!K238,"")</f>
        <v/>
      </c>
      <c r="J216" s="189" t="str">
        <f>IF(Budget!L238&lt;&gt;"",Budget!L238,"")</f>
        <v/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49" t="str">
        <f>REPT(Budget!A239,1)</f>
        <v/>
      </c>
      <c r="B217" s="2" t="str">
        <f>REPT(Budget!B239,1)</f>
        <v/>
      </c>
      <c r="C217" s="186" t="str">
        <f>IF(Budget!E239&lt;&gt;"",Budget!E239,"")</f>
        <v/>
      </c>
      <c r="D217" s="186" t="str">
        <f>IF(Budget!F239&lt;&gt;"",Budget!F239,"")</f>
        <v/>
      </c>
      <c r="E217" s="191"/>
      <c r="F217" s="192"/>
      <c r="G217" s="49" t="str">
        <f>REPT(Budget!G239,1)</f>
        <v/>
      </c>
      <c r="H217" s="2" t="str">
        <f>REPT(Budget!H239,1)</f>
        <v/>
      </c>
      <c r="I217" s="186" t="str">
        <f>IF(Budget!K239&lt;&gt;"",Budget!K239,"")</f>
        <v/>
      </c>
      <c r="J217" s="189" t="str">
        <f>IF(Budget!L239&lt;&gt;"",Budget!L239,"")</f>
        <v/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49" t="str">
        <f>REPT(Budget!A240,1)</f>
        <v/>
      </c>
      <c r="B218" s="2" t="str">
        <f>REPT(Budget!B240,1)</f>
        <v/>
      </c>
      <c r="C218" s="186" t="str">
        <f>IF(Budget!E240&lt;&gt;"",Budget!E240,"")</f>
        <v/>
      </c>
      <c r="D218" s="186" t="str">
        <f>IF(Budget!F240&lt;&gt;"",Budget!F240,"")</f>
        <v/>
      </c>
      <c r="E218" s="191"/>
      <c r="F218" s="192"/>
      <c r="G218" s="49" t="str">
        <f>REPT(Budget!G240,1)</f>
        <v/>
      </c>
      <c r="H218" s="2" t="str">
        <f>REPT(Budget!H240,1)</f>
        <v/>
      </c>
      <c r="I218" s="186" t="str">
        <f>IF(Budget!K240&lt;&gt;"",Budget!K240,"")</f>
        <v/>
      </c>
      <c r="J218" s="189" t="str">
        <f>IF(Budget!L240&lt;&gt;"",Budget!L240,"")</f>
        <v/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49" t="str">
        <f>REPT(Budget!A241,1)</f>
        <v/>
      </c>
      <c r="B219" s="2" t="str">
        <f>REPT(Budget!B241,1)</f>
        <v/>
      </c>
      <c r="C219" s="186" t="str">
        <f>IF(Budget!E241&lt;&gt;"",Budget!E241,"")</f>
        <v/>
      </c>
      <c r="D219" s="186" t="str">
        <f>IF(Budget!F241&lt;&gt;"",Budget!F241,"")</f>
        <v/>
      </c>
      <c r="E219" s="191"/>
      <c r="F219" s="192"/>
      <c r="G219" s="49" t="str">
        <f>REPT(Budget!G241,1)</f>
        <v/>
      </c>
      <c r="H219" s="2" t="str">
        <f>REPT(Budget!H241,1)</f>
        <v/>
      </c>
      <c r="I219" s="186" t="str">
        <f>IF(Budget!K241&lt;&gt;"",Budget!K241,"")</f>
        <v/>
      </c>
      <c r="J219" s="189" t="str">
        <f>IF(Budget!L241&lt;&gt;"",Budget!L241,"")</f>
        <v/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49" t="str">
        <f>REPT(Budget!A242,1)</f>
        <v/>
      </c>
      <c r="B220" s="2" t="str">
        <f>REPT(Budget!B242,1)</f>
        <v/>
      </c>
      <c r="C220" s="186" t="str">
        <f>IF(Budget!E242&lt;&gt;"",Budget!E242,"")</f>
        <v/>
      </c>
      <c r="D220" s="186" t="str">
        <f>IF(Budget!F242&lt;&gt;"",Budget!F242,"")</f>
        <v/>
      </c>
      <c r="E220" s="191"/>
      <c r="F220" s="192"/>
      <c r="G220" s="49" t="str">
        <f>REPT(Budget!G242,1)</f>
        <v/>
      </c>
      <c r="H220" s="2" t="str">
        <f>REPT(Budget!H242,1)</f>
        <v/>
      </c>
      <c r="I220" s="186" t="str">
        <f>IF(Budget!K242&lt;&gt;"",Budget!K242,"")</f>
        <v/>
      </c>
      <c r="J220" s="189" t="str">
        <f>IF(Budget!L242&lt;&gt;"",Budget!L242,"")</f>
        <v/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49" t="str">
        <f>REPT(Budget!A243,1)</f>
        <v/>
      </c>
      <c r="B221" s="2" t="str">
        <f>REPT(Budget!B243,1)</f>
        <v/>
      </c>
      <c r="C221" s="186" t="str">
        <f>IF(Budget!E243&lt;&gt;"",Budget!E243,"")</f>
        <v/>
      </c>
      <c r="D221" s="186" t="str">
        <f>IF(Budget!F243&lt;&gt;"",Budget!F243,"")</f>
        <v/>
      </c>
      <c r="E221" s="191"/>
      <c r="F221" s="192"/>
      <c r="G221" s="49" t="str">
        <f>REPT(Budget!G243,1)</f>
        <v/>
      </c>
      <c r="H221" s="2" t="str">
        <f>REPT(Budget!H243,1)</f>
        <v/>
      </c>
      <c r="I221" s="186" t="str">
        <f>IF(Budget!K243&lt;&gt;"",Budget!K243,"")</f>
        <v/>
      </c>
      <c r="J221" s="189" t="str">
        <f>IF(Budget!L243&lt;&gt;"",Budget!L243,"")</f>
        <v/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49" t="str">
        <f>REPT(Budget!A244,1)</f>
        <v/>
      </c>
      <c r="B222" s="2" t="str">
        <f>REPT(Budget!B244,1)</f>
        <v/>
      </c>
      <c r="C222" s="186" t="str">
        <f>IF(Budget!E244&lt;&gt;"",Budget!E244,"")</f>
        <v/>
      </c>
      <c r="D222" s="186" t="str">
        <f>IF(Budget!F244&lt;&gt;"",Budget!F244,"")</f>
        <v/>
      </c>
      <c r="E222" s="191"/>
      <c r="F222" s="192"/>
      <c r="G222" s="49" t="str">
        <f>REPT(Budget!G244,1)</f>
        <v/>
      </c>
      <c r="H222" s="2" t="str">
        <f>REPT(Budget!H244,1)</f>
        <v/>
      </c>
      <c r="I222" s="186" t="str">
        <f>IF(Budget!K244&lt;&gt;"",Budget!K244,"")</f>
        <v/>
      </c>
      <c r="J222" s="189" t="str">
        <f>IF(Budget!L244&lt;&gt;"",Budget!L244,"")</f>
        <v/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49" t="str">
        <f>REPT(Budget!A245,1)</f>
        <v/>
      </c>
      <c r="B223" s="2" t="str">
        <f>REPT(Budget!B245,1)</f>
        <v/>
      </c>
      <c r="C223" s="186" t="str">
        <f>IF(Budget!E245&lt;&gt;"",Budget!E245,"")</f>
        <v/>
      </c>
      <c r="D223" s="186" t="str">
        <f>IF(Budget!F245&lt;&gt;"",Budget!F245,"")</f>
        <v/>
      </c>
      <c r="E223" s="191"/>
      <c r="F223" s="192"/>
      <c r="G223" s="49" t="str">
        <f>REPT(Budget!G245,1)</f>
        <v/>
      </c>
      <c r="H223" s="2" t="str">
        <f>REPT(Budget!H245,1)</f>
        <v/>
      </c>
      <c r="I223" s="186" t="str">
        <f>IF(Budget!K245&lt;&gt;"",Budget!K245,"")</f>
        <v/>
      </c>
      <c r="J223" s="189" t="str">
        <f>IF(Budget!L245&lt;&gt;"",Budget!L245,"")</f>
        <v/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49" t="str">
        <f>REPT(Budget!A246,1)</f>
        <v/>
      </c>
      <c r="B224" s="2" t="str">
        <f>REPT(Budget!B246,1)</f>
        <v/>
      </c>
      <c r="C224" s="186" t="str">
        <f>IF(Budget!E246&lt;&gt;"",Budget!E246,"")</f>
        <v/>
      </c>
      <c r="D224" s="186" t="str">
        <f>IF(Budget!F246&lt;&gt;"",Budget!F246,"")</f>
        <v/>
      </c>
      <c r="E224" s="191"/>
      <c r="F224" s="192"/>
      <c r="G224" s="49" t="str">
        <f>REPT(Budget!G246,1)</f>
        <v/>
      </c>
      <c r="H224" s="2" t="str">
        <f>REPT(Budget!H246,1)</f>
        <v/>
      </c>
      <c r="I224" s="186" t="str">
        <f>IF(Budget!K246&lt;&gt;"",Budget!K246,"")</f>
        <v/>
      </c>
      <c r="J224" s="189" t="str">
        <f>IF(Budget!L246&lt;&gt;"",Budget!L246,"")</f>
        <v/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49" t="str">
        <f>REPT(Budget!A247,1)</f>
        <v/>
      </c>
      <c r="B225" s="2" t="str">
        <f>REPT(Budget!B247,1)</f>
        <v/>
      </c>
      <c r="C225" s="186" t="str">
        <f>IF(Budget!E247&lt;&gt;"",Budget!E247,"")</f>
        <v/>
      </c>
      <c r="D225" s="186" t="str">
        <f>IF(Budget!F247&lt;&gt;"",Budget!F247,"")</f>
        <v/>
      </c>
      <c r="E225" s="191"/>
      <c r="F225" s="192"/>
      <c r="G225" s="49" t="str">
        <f>REPT(Budget!G247,1)</f>
        <v/>
      </c>
      <c r="H225" s="2" t="str">
        <f>REPT(Budget!H247,1)</f>
        <v/>
      </c>
      <c r="I225" s="186" t="str">
        <f>IF(Budget!K247&lt;&gt;"",Budget!K247,"")</f>
        <v/>
      </c>
      <c r="J225" s="189" t="str">
        <f>IF(Budget!L247&lt;&gt;"",Budget!L247,"")</f>
        <v/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49" t="str">
        <f>REPT(Budget!A248,1)</f>
        <v/>
      </c>
      <c r="B226" s="2" t="str">
        <f>REPT(Budget!B248,1)</f>
        <v/>
      </c>
      <c r="C226" s="186" t="str">
        <f>IF(Budget!E248&lt;&gt;"",Budget!E248,"")</f>
        <v/>
      </c>
      <c r="D226" s="186" t="str">
        <f>IF(Budget!F248&lt;&gt;"",Budget!F248,"")</f>
        <v/>
      </c>
      <c r="E226" s="191"/>
      <c r="F226" s="192"/>
      <c r="G226" s="49" t="str">
        <f>REPT(Budget!G248,1)</f>
        <v/>
      </c>
      <c r="H226" s="2" t="str">
        <f>REPT(Budget!H248,1)</f>
        <v/>
      </c>
      <c r="I226" s="186" t="str">
        <f>IF(Budget!K248&lt;&gt;"",Budget!K248,"")</f>
        <v/>
      </c>
      <c r="J226" s="189" t="str">
        <f>IF(Budget!L248&lt;&gt;"",Budget!L248,"")</f>
        <v/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49" t="str">
        <f>REPT(Budget!A249,1)</f>
        <v/>
      </c>
      <c r="B227" s="2" t="str">
        <f>REPT(Budget!B249,1)</f>
        <v/>
      </c>
      <c r="C227" s="186" t="str">
        <f>IF(Budget!E249&lt;&gt;"",Budget!E249,"")</f>
        <v/>
      </c>
      <c r="D227" s="186" t="str">
        <f>IF(Budget!F249&lt;&gt;"",Budget!F249,"")</f>
        <v/>
      </c>
      <c r="E227" s="191"/>
      <c r="F227" s="192"/>
      <c r="G227" s="49" t="str">
        <f>REPT(Budget!G249,1)</f>
        <v/>
      </c>
      <c r="H227" s="2" t="str">
        <f>REPT(Budget!H249,1)</f>
        <v/>
      </c>
      <c r="I227" s="186" t="str">
        <f>IF(Budget!K249&lt;&gt;"",Budget!K249,"")</f>
        <v/>
      </c>
      <c r="J227" s="189" t="str">
        <f>IF(Budget!L249&lt;&gt;"",Budget!L249,"")</f>
        <v/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49" t="str">
        <f>REPT(Budget!A250,1)</f>
        <v/>
      </c>
      <c r="B228" s="2" t="str">
        <f>REPT(Budget!B250,1)</f>
        <v/>
      </c>
      <c r="C228" s="186" t="str">
        <f>IF(Budget!E250&lt;&gt;"",Budget!E250,"")</f>
        <v/>
      </c>
      <c r="D228" s="186" t="str">
        <f>IF(Budget!F250&lt;&gt;"",Budget!F250,"")</f>
        <v/>
      </c>
      <c r="E228" s="191"/>
      <c r="F228" s="192"/>
      <c r="G228" s="49" t="str">
        <f>REPT(Budget!G250,1)</f>
        <v/>
      </c>
      <c r="H228" s="2" t="str">
        <f>REPT(Budget!H250,1)</f>
        <v/>
      </c>
      <c r="I228" s="186" t="str">
        <f>IF(Budget!K250&lt;&gt;"",Budget!K250,"")</f>
        <v/>
      </c>
      <c r="J228" s="189" t="str">
        <f>IF(Budget!L250&lt;&gt;"",Budget!L250,"")</f>
        <v/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49" t="str">
        <f>REPT(Budget!A251,1)</f>
        <v/>
      </c>
      <c r="B229" s="2" t="str">
        <f>REPT(Budget!B251,1)</f>
        <v/>
      </c>
      <c r="C229" s="186" t="str">
        <f>IF(Budget!E251&lt;&gt;"",Budget!E251,"")</f>
        <v/>
      </c>
      <c r="D229" s="186" t="str">
        <f>IF(Budget!F251&lt;&gt;"",Budget!F251,"")</f>
        <v/>
      </c>
      <c r="E229" s="191"/>
      <c r="F229" s="192"/>
      <c r="G229" s="49" t="str">
        <f>REPT(Budget!G251,1)</f>
        <v/>
      </c>
      <c r="H229" s="2" t="str">
        <f>REPT(Budget!H251,1)</f>
        <v/>
      </c>
      <c r="I229" s="186" t="str">
        <f>IF(Budget!K251&lt;&gt;"",Budget!K251,"")</f>
        <v/>
      </c>
      <c r="J229" s="189" t="str">
        <f>IF(Budget!L251&lt;&gt;"",Budget!L251,"")</f>
        <v/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49" t="str">
        <f>REPT(Budget!A252,1)</f>
        <v/>
      </c>
      <c r="B230" s="2" t="str">
        <f>REPT(Budget!B252,1)</f>
        <v/>
      </c>
      <c r="C230" s="186" t="str">
        <f>IF(Budget!E252&lt;&gt;"",Budget!E252,"")</f>
        <v/>
      </c>
      <c r="D230" s="186" t="str">
        <f>IF(Budget!F252&lt;&gt;"",Budget!F252,"")</f>
        <v/>
      </c>
      <c r="E230" s="191"/>
      <c r="F230" s="192"/>
      <c r="G230" s="49" t="str">
        <f>REPT(Budget!G252,1)</f>
        <v/>
      </c>
      <c r="H230" s="2" t="str">
        <f>REPT(Budget!H252,1)</f>
        <v/>
      </c>
      <c r="I230" s="186" t="str">
        <f>IF(Budget!K252&lt;&gt;"",Budget!K252,"")</f>
        <v/>
      </c>
      <c r="J230" s="189" t="str">
        <f>IF(Budget!L252&lt;&gt;"",Budget!L252,"")</f>
        <v/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49" t="str">
        <f>REPT(Budget!A253,1)</f>
        <v/>
      </c>
      <c r="B231" s="2" t="str">
        <f>REPT(Budget!B253,1)</f>
        <v/>
      </c>
      <c r="C231" s="186" t="str">
        <f>IF(Budget!E253&lt;&gt;"",Budget!E253,"")</f>
        <v/>
      </c>
      <c r="D231" s="186" t="str">
        <f>IF(Budget!F253&lt;&gt;"",Budget!F253,"")</f>
        <v/>
      </c>
      <c r="E231" s="191"/>
      <c r="F231" s="192"/>
      <c r="G231" s="49" t="str">
        <f>REPT(Budget!G253,1)</f>
        <v/>
      </c>
      <c r="H231" s="2" t="str">
        <f>REPT(Budget!H253,1)</f>
        <v/>
      </c>
      <c r="I231" s="186" t="str">
        <f>IF(Budget!K253&lt;&gt;"",Budget!K253,"")</f>
        <v/>
      </c>
      <c r="J231" s="189" t="str">
        <f>IF(Budget!L253&lt;&gt;"",Budget!L253,"")</f>
        <v/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49" t="str">
        <f>REPT(Budget!A254,1)</f>
        <v/>
      </c>
      <c r="B232" s="2" t="str">
        <f>REPT(Budget!B254,1)</f>
        <v/>
      </c>
      <c r="C232" s="186" t="str">
        <f>IF(Budget!E254&lt;&gt;"",Budget!E254,"")</f>
        <v/>
      </c>
      <c r="D232" s="186" t="str">
        <f>IF(Budget!F254&lt;&gt;"",Budget!F254,"")</f>
        <v/>
      </c>
      <c r="E232" s="191"/>
      <c r="F232" s="192"/>
      <c r="G232" s="49" t="str">
        <f>REPT(Budget!G254,1)</f>
        <v/>
      </c>
      <c r="H232" s="2" t="str">
        <f>REPT(Budget!H254,1)</f>
        <v/>
      </c>
      <c r="I232" s="186" t="str">
        <f>IF(Budget!K254&lt;&gt;"",Budget!K254,"")</f>
        <v/>
      </c>
      <c r="J232" s="189" t="str">
        <f>IF(Budget!L254&lt;&gt;"",Budget!L254,"")</f>
        <v/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49" t="str">
        <f>REPT(Budget!A255,1)</f>
        <v/>
      </c>
      <c r="B233" s="2" t="str">
        <f>REPT(Budget!B255,1)</f>
        <v/>
      </c>
      <c r="C233" s="186" t="str">
        <f>IF(Budget!E255&lt;&gt;"",Budget!E255,"")</f>
        <v/>
      </c>
      <c r="D233" s="186" t="str">
        <f>IF(Budget!F255&lt;&gt;"",Budget!F255,"")</f>
        <v/>
      </c>
      <c r="E233" s="191"/>
      <c r="F233" s="192"/>
      <c r="G233" s="49" t="str">
        <f>REPT(Budget!G255,1)</f>
        <v/>
      </c>
      <c r="H233" s="2" t="str">
        <f>REPT(Budget!H255,1)</f>
        <v/>
      </c>
      <c r="I233" s="186" t="str">
        <f>IF(Budget!K255&lt;&gt;"",Budget!K255,"")</f>
        <v/>
      </c>
      <c r="J233" s="189" t="str">
        <f>IF(Budget!L255&lt;&gt;"",Budget!L255,"")</f>
        <v/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49" t="str">
        <f>REPT(Budget!A256,1)</f>
        <v/>
      </c>
      <c r="B234" s="2" t="str">
        <f>REPT(Budget!B256,1)</f>
        <v/>
      </c>
      <c r="C234" s="186" t="str">
        <f>IF(Budget!E256&lt;&gt;"",Budget!E256,"")</f>
        <v/>
      </c>
      <c r="D234" s="186" t="str">
        <f>IF(Budget!F256&lt;&gt;"",Budget!F256,"")</f>
        <v/>
      </c>
      <c r="E234" s="191"/>
      <c r="F234" s="192"/>
      <c r="G234" s="49" t="str">
        <f>REPT(Budget!G256,1)</f>
        <v/>
      </c>
      <c r="H234" s="2" t="str">
        <f>REPT(Budget!H256,1)</f>
        <v/>
      </c>
      <c r="I234" s="186" t="str">
        <f>IF(Budget!K256&lt;&gt;"",Budget!K256,"")</f>
        <v/>
      </c>
      <c r="J234" s="189" t="str">
        <f>IF(Budget!L256&lt;&gt;"",Budget!L256,"")</f>
        <v/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49" t="str">
        <f>REPT(Budget!A257,1)</f>
        <v/>
      </c>
      <c r="B235" s="2" t="str">
        <f>REPT(Budget!B257,1)</f>
        <v/>
      </c>
      <c r="C235" s="186" t="str">
        <f>IF(Budget!E257&lt;&gt;"",Budget!E257,"")</f>
        <v/>
      </c>
      <c r="D235" s="186" t="str">
        <f>IF(Budget!F257&lt;&gt;"",Budget!F257,"")</f>
        <v/>
      </c>
      <c r="E235" s="191"/>
      <c r="F235" s="192"/>
      <c r="G235" s="49" t="str">
        <f>REPT(Budget!G257,1)</f>
        <v/>
      </c>
      <c r="H235" s="2" t="str">
        <f>REPT(Budget!H257,1)</f>
        <v/>
      </c>
      <c r="I235" s="186" t="str">
        <f>IF(Budget!K257&lt;&gt;"",Budget!K257,"")</f>
        <v/>
      </c>
      <c r="J235" s="189" t="str">
        <f>IF(Budget!L257&lt;&gt;"",Budget!L257,"")</f>
        <v/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49" t="str">
        <f>REPT(Budget!A258,1)</f>
        <v/>
      </c>
      <c r="B236" s="2" t="str">
        <f>REPT(Budget!B258,1)</f>
        <v/>
      </c>
      <c r="C236" s="186" t="str">
        <f>IF(Budget!E258&lt;&gt;"",Budget!E258,"")</f>
        <v/>
      </c>
      <c r="D236" s="186" t="str">
        <f>IF(Budget!F258&lt;&gt;"",Budget!F258,"")</f>
        <v/>
      </c>
      <c r="E236" s="191"/>
      <c r="F236" s="192"/>
      <c r="G236" s="49" t="str">
        <f>REPT(Budget!G258,1)</f>
        <v/>
      </c>
      <c r="H236" s="2" t="str">
        <f>REPT(Budget!H258,1)</f>
        <v/>
      </c>
      <c r="I236" s="186" t="str">
        <f>IF(Budget!K258&lt;&gt;"",Budget!K258,"")</f>
        <v/>
      </c>
      <c r="J236" s="189" t="str">
        <f>IF(Budget!L258&lt;&gt;"",Budget!L258,"")</f>
        <v/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49" t="str">
        <f>REPT(Budget!A259,1)</f>
        <v/>
      </c>
      <c r="B237" s="2" t="str">
        <f>REPT(Budget!B259,1)</f>
        <v/>
      </c>
      <c r="C237" s="186" t="str">
        <f>IF(Budget!E259&lt;&gt;"",Budget!E259,"")</f>
        <v/>
      </c>
      <c r="D237" s="186" t="str">
        <f>IF(Budget!F259&lt;&gt;"",Budget!F259,"")</f>
        <v/>
      </c>
      <c r="E237" s="191"/>
      <c r="F237" s="192"/>
      <c r="G237" s="49" t="str">
        <f>REPT(Budget!G259,1)</f>
        <v/>
      </c>
      <c r="H237" s="2" t="str">
        <f>REPT(Budget!H259,1)</f>
        <v/>
      </c>
      <c r="I237" s="186" t="str">
        <f>IF(Budget!K259&lt;&gt;"",Budget!K259,"")</f>
        <v/>
      </c>
      <c r="J237" s="189" t="str">
        <f>IF(Budget!L259&lt;&gt;"",Budget!L259,"")</f>
        <v/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49" t="str">
        <f>REPT(Budget!A260,1)</f>
        <v/>
      </c>
      <c r="B238" s="2" t="str">
        <f>REPT(Budget!B260,1)</f>
        <v/>
      </c>
      <c r="C238" s="186" t="str">
        <f>IF(Budget!E260&lt;&gt;"",Budget!E260,"")</f>
        <v/>
      </c>
      <c r="D238" s="186" t="str">
        <f>IF(Budget!F260&lt;&gt;"",Budget!F260,"")</f>
        <v/>
      </c>
      <c r="E238" s="191"/>
      <c r="F238" s="192"/>
      <c r="G238" s="49" t="str">
        <f>REPT(Budget!G260,1)</f>
        <v/>
      </c>
      <c r="H238" s="2" t="str">
        <f>REPT(Budget!H260,1)</f>
        <v/>
      </c>
      <c r="I238" s="186" t="str">
        <f>IF(Budget!K260&lt;&gt;"",Budget!K260,"")</f>
        <v/>
      </c>
      <c r="J238" s="189" t="str">
        <f>IF(Budget!L260&lt;&gt;"",Budget!L260,"")</f>
        <v/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49" t="str">
        <f>REPT(Budget!A261,1)</f>
        <v/>
      </c>
      <c r="B239" s="2" t="str">
        <f>REPT(Budget!B261,1)</f>
        <v/>
      </c>
      <c r="C239" s="186" t="str">
        <f>IF(Budget!E261&lt;&gt;"",Budget!E261,"")</f>
        <v/>
      </c>
      <c r="D239" s="186" t="str">
        <f>IF(Budget!F261&lt;&gt;"",Budget!F261,"")</f>
        <v/>
      </c>
      <c r="E239" s="191"/>
      <c r="F239" s="192"/>
      <c r="G239" s="49" t="str">
        <f>REPT(Budget!G261,1)</f>
        <v/>
      </c>
      <c r="H239" s="2" t="str">
        <f>REPT(Budget!H261,1)</f>
        <v/>
      </c>
      <c r="I239" s="186" t="str">
        <f>IF(Budget!K261&lt;&gt;"",Budget!K261,"")</f>
        <v/>
      </c>
      <c r="J239" s="189" t="str">
        <f>IF(Budget!L261&lt;&gt;"",Budget!L261,"")</f>
        <v/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49" t="str">
        <f>REPT(Budget!A262,1)</f>
        <v/>
      </c>
      <c r="B240" s="2" t="str">
        <f>REPT(Budget!B262,1)</f>
        <v/>
      </c>
      <c r="C240" s="186" t="str">
        <f>IF(Budget!E262&lt;&gt;"",Budget!E262,"")</f>
        <v/>
      </c>
      <c r="D240" s="186" t="str">
        <f>IF(Budget!F262&lt;&gt;"",Budget!F262,"")</f>
        <v/>
      </c>
      <c r="E240" s="191"/>
      <c r="F240" s="192"/>
      <c r="G240" s="49" t="str">
        <f>REPT(Budget!G262,1)</f>
        <v/>
      </c>
      <c r="H240" s="2" t="str">
        <f>REPT(Budget!H262,1)</f>
        <v/>
      </c>
      <c r="I240" s="186" t="str">
        <f>IF(Budget!K262&lt;&gt;"",Budget!K262,"")</f>
        <v/>
      </c>
      <c r="J240" s="189" t="str">
        <f>IF(Budget!L262&lt;&gt;"",Budget!L262,"")</f>
        <v/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49" t="str">
        <f>REPT(Budget!A263,1)</f>
        <v/>
      </c>
      <c r="B241" s="2" t="str">
        <f>REPT(Budget!B263,1)</f>
        <v/>
      </c>
      <c r="C241" s="186" t="str">
        <f>IF(Budget!E263&lt;&gt;"",Budget!E263,"")</f>
        <v/>
      </c>
      <c r="D241" s="186" t="str">
        <f>IF(Budget!F263&lt;&gt;"",Budget!F263,"")</f>
        <v/>
      </c>
      <c r="E241" s="191"/>
      <c r="F241" s="192"/>
      <c r="G241" s="49" t="str">
        <f>REPT(Budget!G263,1)</f>
        <v/>
      </c>
      <c r="H241" s="2" t="str">
        <f>REPT(Budget!H263,1)</f>
        <v/>
      </c>
      <c r="I241" s="186" t="str">
        <f>IF(Budget!K263&lt;&gt;"",Budget!K263,"")</f>
        <v/>
      </c>
      <c r="J241" s="189" t="str">
        <f>IF(Budget!L263&lt;&gt;"",Budget!L263,"")</f>
        <v/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49" t="str">
        <f>REPT(Budget!A264,1)</f>
        <v/>
      </c>
      <c r="B242" s="2" t="str">
        <f>REPT(Budget!B264,1)</f>
        <v/>
      </c>
      <c r="C242" s="186" t="str">
        <f>IF(Budget!E264&lt;&gt;"",Budget!E264,"")</f>
        <v/>
      </c>
      <c r="D242" s="186" t="str">
        <f>IF(Budget!F264&lt;&gt;"",Budget!F264,"")</f>
        <v/>
      </c>
      <c r="E242" s="191"/>
      <c r="F242" s="192"/>
      <c r="G242" s="49" t="str">
        <f>REPT(Budget!G264,1)</f>
        <v/>
      </c>
      <c r="H242" s="2" t="str">
        <f>REPT(Budget!H264,1)</f>
        <v/>
      </c>
      <c r="I242" s="186" t="str">
        <f>IF(Budget!K264&lt;&gt;"",Budget!K264,"")</f>
        <v/>
      </c>
      <c r="J242" s="189" t="str">
        <f>IF(Budget!L264&lt;&gt;"",Budget!L264,"")</f>
        <v/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49" t="str">
        <f>REPT(Budget!A265,1)</f>
        <v/>
      </c>
      <c r="B243" s="2" t="str">
        <f>REPT(Budget!B265,1)</f>
        <v/>
      </c>
      <c r="C243" s="186" t="str">
        <f>IF(Budget!E265&lt;&gt;"",Budget!E265,"")</f>
        <v/>
      </c>
      <c r="D243" s="186" t="str">
        <f>IF(Budget!F265&lt;&gt;"",Budget!F265,"")</f>
        <v/>
      </c>
      <c r="E243" s="191"/>
      <c r="F243" s="192"/>
      <c r="G243" s="49" t="str">
        <f>REPT(Budget!G265,1)</f>
        <v/>
      </c>
      <c r="H243" s="2" t="str">
        <f>REPT(Budget!H265,1)</f>
        <v/>
      </c>
      <c r="I243" s="186" t="str">
        <f>IF(Budget!K265&lt;&gt;"",Budget!K265,"")</f>
        <v/>
      </c>
      <c r="J243" s="189" t="str">
        <f>IF(Budget!L265&lt;&gt;"",Budget!L265,"")</f>
        <v/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49" t="str">
        <f>REPT(Budget!A266,1)</f>
        <v/>
      </c>
      <c r="B244" s="2" t="str">
        <f>REPT(Budget!B266,1)</f>
        <v/>
      </c>
      <c r="C244" s="186" t="str">
        <f>IF(Budget!E266&lt;&gt;"",Budget!E266,"")</f>
        <v/>
      </c>
      <c r="D244" s="186" t="str">
        <f>IF(Budget!F266&lt;&gt;"",Budget!F266,"")</f>
        <v/>
      </c>
      <c r="E244" s="191"/>
      <c r="F244" s="192"/>
      <c r="G244" s="49" t="str">
        <f>REPT(Budget!G266,1)</f>
        <v/>
      </c>
      <c r="H244" s="2" t="str">
        <f>REPT(Budget!H266,1)</f>
        <v/>
      </c>
      <c r="I244" s="186" t="str">
        <f>IF(Budget!K266&lt;&gt;"",Budget!K266,"")</f>
        <v/>
      </c>
      <c r="J244" s="189" t="str">
        <f>IF(Budget!L266&lt;&gt;"",Budget!L266,"")</f>
        <v/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49" t="str">
        <f>REPT(Budget!A267,1)</f>
        <v/>
      </c>
      <c r="B245" s="2" t="str">
        <f>REPT(Budget!B267,1)</f>
        <v/>
      </c>
      <c r="C245" s="186" t="str">
        <f>IF(Budget!E267&lt;&gt;"",Budget!E267,"")</f>
        <v/>
      </c>
      <c r="D245" s="186" t="str">
        <f>IF(Budget!F267&lt;&gt;"",Budget!F267,"")</f>
        <v/>
      </c>
      <c r="E245" s="191"/>
      <c r="F245" s="192"/>
      <c r="G245" s="49" t="str">
        <f>REPT(Budget!G267,1)</f>
        <v/>
      </c>
      <c r="H245" s="2" t="str">
        <f>REPT(Budget!H267,1)</f>
        <v/>
      </c>
      <c r="I245" s="186" t="str">
        <f>IF(Budget!K267&lt;&gt;"",Budget!K267,"")</f>
        <v/>
      </c>
      <c r="J245" s="189" t="str">
        <f>IF(Budget!L267&lt;&gt;"",Budget!L267,"")</f>
        <v/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49" t="str">
        <f>REPT(Budget!A268,1)</f>
        <v/>
      </c>
      <c r="B246" s="2" t="str">
        <f>REPT(Budget!B268,1)</f>
        <v/>
      </c>
      <c r="C246" s="186" t="str">
        <f>IF(Budget!E268&lt;&gt;"",Budget!E268,"")</f>
        <v/>
      </c>
      <c r="D246" s="186" t="str">
        <f>IF(Budget!F268&lt;&gt;"",Budget!F268,"")</f>
        <v/>
      </c>
      <c r="E246" s="191"/>
      <c r="F246" s="192"/>
      <c r="G246" s="49" t="str">
        <f>REPT(Budget!G268,1)</f>
        <v/>
      </c>
      <c r="H246" s="2" t="str">
        <f>REPT(Budget!H268,1)</f>
        <v/>
      </c>
      <c r="I246" s="186" t="str">
        <f>IF(Budget!K268&lt;&gt;"",Budget!K268,"")</f>
        <v/>
      </c>
      <c r="J246" s="189" t="str">
        <f>IF(Budget!L268&lt;&gt;"",Budget!L268,"")</f>
        <v/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49" t="str">
        <f>REPT(Budget!A269,1)</f>
        <v/>
      </c>
      <c r="B247" s="2" t="str">
        <f>REPT(Budget!B269,1)</f>
        <v/>
      </c>
      <c r="C247" s="186" t="str">
        <f>IF(Budget!E269&lt;&gt;"",Budget!E269,"")</f>
        <v/>
      </c>
      <c r="D247" s="186" t="str">
        <f>IF(Budget!F269&lt;&gt;"",Budget!F269,"")</f>
        <v/>
      </c>
      <c r="E247" s="191"/>
      <c r="F247" s="192"/>
      <c r="G247" s="49" t="str">
        <f>REPT(Budget!G269,1)</f>
        <v/>
      </c>
      <c r="H247" s="2" t="str">
        <f>REPT(Budget!H269,1)</f>
        <v/>
      </c>
      <c r="I247" s="186" t="str">
        <f>IF(Budget!K269&lt;&gt;"",Budget!K269,"")</f>
        <v/>
      </c>
      <c r="J247" s="189" t="str">
        <f>IF(Budget!L269&lt;&gt;"",Budget!L269,"")</f>
        <v/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49" t="str">
        <f>REPT(Budget!A270,1)</f>
        <v/>
      </c>
      <c r="B248" s="2" t="str">
        <f>REPT(Budget!B270,1)</f>
        <v/>
      </c>
      <c r="C248" s="186" t="str">
        <f>IF(Budget!E270&lt;&gt;"",Budget!E270,"")</f>
        <v/>
      </c>
      <c r="D248" s="186" t="str">
        <f>IF(Budget!F270&lt;&gt;"",Budget!F270,"")</f>
        <v/>
      </c>
      <c r="E248" s="191"/>
      <c r="F248" s="192"/>
      <c r="G248" s="49" t="str">
        <f>REPT(Budget!G270,1)</f>
        <v/>
      </c>
      <c r="H248" s="2" t="str">
        <f>REPT(Budget!H270,1)</f>
        <v/>
      </c>
      <c r="I248" s="186" t="str">
        <f>IF(Budget!K270&lt;&gt;"",Budget!K270,"")</f>
        <v/>
      </c>
      <c r="J248" s="189" t="str">
        <f>IF(Budget!L270&lt;&gt;"",Budget!L270,"")</f>
        <v/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49" t="str">
        <f>REPT(Budget!A271,1)</f>
        <v/>
      </c>
      <c r="B249" s="2" t="str">
        <f>REPT(Budget!B271,1)</f>
        <v/>
      </c>
      <c r="C249" s="186" t="str">
        <f>IF(Budget!E271&lt;&gt;"",Budget!E271,"")</f>
        <v/>
      </c>
      <c r="D249" s="186" t="str">
        <f>IF(Budget!F271&lt;&gt;"",Budget!F271,"")</f>
        <v/>
      </c>
      <c r="E249" s="191"/>
      <c r="F249" s="192"/>
      <c r="G249" s="49" t="str">
        <f>REPT(Budget!G271,1)</f>
        <v/>
      </c>
      <c r="H249" s="2" t="str">
        <f>REPT(Budget!H271,1)</f>
        <v/>
      </c>
      <c r="I249" s="186" t="str">
        <f>IF(Budget!K271&lt;&gt;"",Budget!K271,"")</f>
        <v/>
      </c>
      <c r="J249" s="189" t="str">
        <f>IF(Budget!L271&lt;&gt;"",Budget!L271,"")</f>
        <v/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49" t="str">
        <f>REPT(Budget!A272,1)</f>
        <v/>
      </c>
      <c r="B250" s="2" t="str">
        <f>REPT(Budget!B272,1)</f>
        <v/>
      </c>
      <c r="C250" s="186" t="str">
        <f>IF(Budget!E272&lt;&gt;"",Budget!E272,"")</f>
        <v/>
      </c>
      <c r="D250" s="186" t="str">
        <f>IF(Budget!F272&lt;&gt;"",Budget!F272,"")</f>
        <v/>
      </c>
      <c r="E250" s="191"/>
      <c r="F250" s="192"/>
      <c r="G250" s="49" t="str">
        <f>REPT(Budget!G272,1)</f>
        <v/>
      </c>
      <c r="H250" s="2" t="str">
        <f>REPT(Budget!H272,1)</f>
        <v/>
      </c>
      <c r="I250" s="186" t="str">
        <f>IF(Budget!K272&lt;&gt;"",Budget!K272,"")</f>
        <v/>
      </c>
      <c r="J250" s="189" t="str">
        <f>IF(Budget!L272&lt;&gt;"",Budget!L272,"")</f>
        <v/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49" t="str">
        <f>REPT(Budget!A273,1)</f>
        <v/>
      </c>
      <c r="B251" s="2" t="str">
        <f>REPT(Budget!B273,1)</f>
        <v/>
      </c>
      <c r="C251" s="186" t="str">
        <f>IF(Budget!E273&lt;&gt;"",Budget!E273,"")</f>
        <v/>
      </c>
      <c r="D251" s="186" t="str">
        <f>IF(Budget!F273&lt;&gt;"",Budget!F273,"")</f>
        <v/>
      </c>
      <c r="E251" s="191"/>
      <c r="F251" s="192"/>
      <c r="G251" s="49" t="str">
        <f>REPT(Budget!G273,1)</f>
        <v/>
      </c>
      <c r="H251" s="2" t="str">
        <f>REPT(Budget!H273,1)</f>
        <v/>
      </c>
      <c r="I251" s="186" t="str">
        <f>IF(Budget!K273&lt;&gt;"",Budget!K273,"")</f>
        <v/>
      </c>
      <c r="J251" s="189" t="str">
        <f>IF(Budget!L273&lt;&gt;"",Budget!L273,"")</f>
        <v/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49" t="str">
        <f>REPT(Budget!A274,1)</f>
        <v/>
      </c>
      <c r="B252" s="2" t="str">
        <f>REPT(Budget!B274,1)</f>
        <v/>
      </c>
      <c r="C252" s="186" t="str">
        <f>IF(Budget!E274&lt;&gt;"",Budget!E274,"")</f>
        <v/>
      </c>
      <c r="D252" s="186" t="str">
        <f>IF(Budget!F274&lt;&gt;"",Budget!F274,"")</f>
        <v/>
      </c>
      <c r="E252" s="191"/>
      <c r="F252" s="192"/>
      <c r="G252" s="49" t="str">
        <f>REPT(Budget!G274,1)</f>
        <v/>
      </c>
      <c r="H252" s="2" t="str">
        <f>REPT(Budget!H274,1)</f>
        <v/>
      </c>
      <c r="I252" s="186" t="str">
        <f>IF(Budget!K274&lt;&gt;"",Budget!K274,"")</f>
        <v/>
      </c>
      <c r="J252" s="189" t="str">
        <f>IF(Budget!L274&lt;&gt;"",Budget!L274,"")</f>
        <v/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49" t="str">
        <f>REPT(Budget!A275,1)</f>
        <v/>
      </c>
      <c r="B253" s="2" t="str">
        <f>REPT(Budget!B275,1)</f>
        <v/>
      </c>
      <c r="C253" s="186" t="str">
        <f>IF(Budget!E275&lt;&gt;"",Budget!E275,"")</f>
        <v/>
      </c>
      <c r="D253" s="186" t="str">
        <f>IF(Budget!F275&lt;&gt;"",Budget!F275,"")</f>
        <v/>
      </c>
      <c r="E253" s="191"/>
      <c r="F253" s="192"/>
      <c r="G253" s="49" t="str">
        <f>REPT(Budget!G275,1)</f>
        <v/>
      </c>
      <c r="H253" s="2" t="str">
        <f>REPT(Budget!H275,1)</f>
        <v/>
      </c>
      <c r="I253" s="186" t="str">
        <f>IF(Budget!K275&lt;&gt;"",Budget!K275,"")</f>
        <v/>
      </c>
      <c r="J253" s="189" t="str">
        <f>IF(Budget!L275&lt;&gt;"",Budget!L275,"")</f>
        <v/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49" t="str">
        <f>REPT(Budget!A276,1)</f>
        <v/>
      </c>
      <c r="B254" s="2" t="str">
        <f>REPT(Budget!B276,1)</f>
        <v/>
      </c>
      <c r="C254" s="186" t="str">
        <f>IF(Budget!E276&lt;&gt;"",Budget!E276,"")</f>
        <v/>
      </c>
      <c r="D254" s="186" t="str">
        <f>IF(Budget!F276&lt;&gt;"",Budget!F276,"")</f>
        <v/>
      </c>
      <c r="E254" s="191"/>
      <c r="F254" s="192"/>
      <c r="G254" s="49" t="str">
        <f>REPT(Budget!G276,1)</f>
        <v/>
      </c>
      <c r="H254" s="2" t="str">
        <f>REPT(Budget!H276,1)</f>
        <v/>
      </c>
      <c r="I254" s="186" t="str">
        <f>IF(Budget!K276&lt;&gt;"",Budget!K276,"")</f>
        <v/>
      </c>
      <c r="J254" s="189" t="str">
        <f>IF(Budget!L276&lt;&gt;"",Budget!L276,"")</f>
        <v/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49" t="str">
        <f>REPT(Budget!A277,1)</f>
        <v/>
      </c>
      <c r="B255" s="2" t="str">
        <f>REPT(Budget!B277,1)</f>
        <v/>
      </c>
      <c r="C255" s="186" t="str">
        <f>IF(Budget!E277&lt;&gt;"",Budget!E277,"")</f>
        <v/>
      </c>
      <c r="D255" s="186" t="str">
        <f>IF(Budget!F277&lt;&gt;"",Budget!F277,"")</f>
        <v/>
      </c>
      <c r="E255" s="191"/>
      <c r="F255" s="192"/>
      <c r="G255" s="49" t="str">
        <f>REPT(Budget!G277,1)</f>
        <v/>
      </c>
      <c r="H255" s="2" t="str">
        <f>REPT(Budget!H277,1)</f>
        <v/>
      </c>
      <c r="I255" s="186" t="str">
        <f>IF(Budget!K277&lt;&gt;"",Budget!K277,"")</f>
        <v/>
      </c>
      <c r="J255" s="189" t="str">
        <f>IF(Budget!L277&lt;&gt;"",Budget!L277,"")</f>
        <v/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49" t="str">
        <f>REPT(Budget!A278,1)</f>
        <v/>
      </c>
      <c r="B256" s="2" t="str">
        <f>REPT(Budget!B278,1)</f>
        <v/>
      </c>
      <c r="C256" s="186" t="str">
        <f>IF(Budget!E278&lt;&gt;"",Budget!E278,"")</f>
        <v/>
      </c>
      <c r="D256" s="186" t="str">
        <f>IF(Budget!F278&lt;&gt;"",Budget!F278,"")</f>
        <v/>
      </c>
      <c r="E256" s="191"/>
      <c r="F256" s="192"/>
      <c r="G256" s="49" t="str">
        <f>REPT(Budget!G278,1)</f>
        <v/>
      </c>
      <c r="H256" s="2" t="str">
        <f>REPT(Budget!H278,1)</f>
        <v/>
      </c>
      <c r="I256" s="186" t="str">
        <f>IF(Budget!K278&lt;&gt;"",Budget!K278,"")</f>
        <v/>
      </c>
      <c r="J256" s="189" t="str">
        <f>IF(Budget!L278&lt;&gt;"",Budget!L278,"")</f>
        <v/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49" t="str">
        <f>REPT(Budget!A279,1)</f>
        <v/>
      </c>
      <c r="B257" s="2" t="str">
        <f>REPT(Budget!B279,1)</f>
        <v/>
      </c>
      <c r="C257" s="186" t="str">
        <f>IF(Budget!E279&lt;&gt;"",Budget!E279,"")</f>
        <v/>
      </c>
      <c r="D257" s="186" t="str">
        <f>IF(Budget!F279&lt;&gt;"",Budget!F279,"")</f>
        <v/>
      </c>
      <c r="E257" s="191"/>
      <c r="F257" s="192"/>
      <c r="G257" s="49" t="str">
        <f>REPT(Budget!G279,1)</f>
        <v/>
      </c>
      <c r="H257" s="2" t="str">
        <f>REPT(Budget!H279,1)</f>
        <v/>
      </c>
      <c r="I257" s="186" t="str">
        <f>IF(Budget!K279&lt;&gt;"",Budget!K279,"")</f>
        <v/>
      </c>
      <c r="J257" s="189" t="str">
        <f>IF(Budget!L279&lt;&gt;"",Budget!L279,"")</f>
        <v/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49" t="str">
        <f>REPT(Budget!A280,1)</f>
        <v/>
      </c>
      <c r="B258" s="2" t="str">
        <f>REPT(Budget!B280,1)</f>
        <v/>
      </c>
      <c r="C258" s="186" t="str">
        <f>IF(Budget!E280&lt;&gt;"",Budget!E280,"")</f>
        <v/>
      </c>
      <c r="D258" s="186" t="str">
        <f>IF(Budget!F280&lt;&gt;"",Budget!F280,"")</f>
        <v/>
      </c>
      <c r="E258" s="191"/>
      <c r="F258" s="192"/>
      <c r="G258" s="49" t="str">
        <f>REPT(Budget!G280,1)</f>
        <v/>
      </c>
      <c r="H258" s="2" t="str">
        <f>REPT(Budget!H280,1)</f>
        <v/>
      </c>
      <c r="I258" s="186" t="str">
        <f>IF(Budget!K280&lt;&gt;"",Budget!K280,"")</f>
        <v/>
      </c>
      <c r="J258" s="189" t="str">
        <f>IF(Budget!L280&lt;&gt;"",Budget!L280,"")</f>
        <v/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49" t="str">
        <f>REPT(Budget!A281,1)</f>
        <v/>
      </c>
      <c r="B259" s="2" t="str">
        <f>REPT(Budget!B281,1)</f>
        <v/>
      </c>
      <c r="C259" s="186" t="str">
        <f>IF(Budget!E281&lt;&gt;"",Budget!E281,"")</f>
        <v/>
      </c>
      <c r="D259" s="186" t="str">
        <f>IF(Budget!F281&lt;&gt;"",Budget!F281,"")</f>
        <v/>
      </c>
      <c r="E259" s="191"/>
      <c r="F259" s="192"/>
      <c r="G259" s="49" t="str">
        <f>REPT(Budget!G281,1)</f>
        <v/>
      </c>
      <c r="H259" s="2" t="str">
        <f>REPT(Budget!H281,1)</f>
        <v/>
      </c>
      <c r="I259" s="186" t="str">
        <f>IF(Budget!K281&lt;&gt;"",Budget!K281,"")</f>
        <v/>
      </c>
      <c r="J259" s="189" t="str">
        <f>IF(Budget!L281&lt;&gt;"",Budget!L281,"")</f>
        <v/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49" t="str">
        <f>REPT(Budget!A282,1)</f>
        <v/>
      </c>
      <c r="B260" s="2" t="str">
        <f>REPT(Budget!B282,1)</f>
        <v/>
      </c>
      <c r="C260" s="186" t="str">
        <f>IF(Budget!E282&lt;&gt;"",Budget!E282,"")</f>
        <v/>
      </c>
      <c r="D260" s="186" t="str">
        <f>IF(Budget!F282&lt;&gt;"",Budget!F282,"")</f>
        <v/>
      </c>
      <c r="E260" s="191"/>
      <c r="F260" s="192"/>
      <c r="G260" s="49" t="str">
        <f>REPT(Budget!G282,1)</f>
        <v/>
      </c>
      <c r="H260" s="2" t="str">
        <f>REPT(Budget!H282,1)</f>
        <v/>
      </c>
      <c r="I260" s="186" t="str">
        <f>IF(Budget!K282&lt;&gt;"",Budget!K282,"")</f>
        <v/>
      </c>
      <c r="J260" s="189" t="str">
        <f>IF(Budget!L282&lt;&gt;"",Budget!L282,"")</f>
        <v/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49" t="str">
        <f>REPT(Budget!A283,1)</f>
        <v/>
      </c>
      <c r="B261" s="2" t="str">
        <f>REPT(Budget!B283,1)</f>
        <v/>
      </c>
      <c r="C261" s="186" t="str">
        <f>IF(Budget!E283&lt;&gt;"",Budget!E283,"")</f>
        <v/>
      </c>
      <c r="D261" s="186" t="str">
        <f>IF(Budget!F283&lt;&gt;"",Budget!F283,"")</f>
        <v/>
      </c>
      <c r="E261" s="191"/>
      <c r="F261" s="192"/>
      <c r="G261" s="49" t="str">
        <f>REPT(Budget!G283,1)</f>
        <v/>
      </c>
      <c r="H261" s="2" t="str">
        <f>REPT(Budget!H283,1)</f>
        <v/>
      </c>
      <c r="I261" s="186" t="str">
        <f>IF(Budget!K283&lt;&gt;"",Budget!K283,"")</f>
        <v/>
      </c>
      <c r="J261" s="189" t="str">
        <f>IF(Budget!L283&lt;&gt;"",Budget!L283,"")</f>
        <v/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49" t="str">
        <f>REPT(Budget!A284,1)</f>
        <v/>
      </c>
      <c r="B262" s="2" t="str">
        <f>REPT(Budget!B284,1)</f>
        <v/>
      </c>
      <c r="C262" s="186" t="str">
        <f>IF(Budget!E284&lt;&gt;"",Budget!E284,"")</f>
        <v/>
      </c>
      <c r="D262" s="186" t="str">
        <f>IF(Budget!F284&lt;&gt;"",Budget!F284,"")</f>
        <v/>
      </c>
      <c r="E262" s="191"/>
      <c r="F262" s="192"/>
      <c r="G262" s="49" t="str">
        <f>REPT(Budget!G284,1)</f>
        <v/>
      </c>
      <c r="H262" s="2" t="str">
        <f>REPT(Budget!H284,1)</f>
        <v/>
      </c>
      <c r="I262" s="186" t="str">
        <f>IF(Budget!K284&lt;&gt;"",Budget!K284,"")</f>
        <v/>
      </c>
      <c r="J262" s="189" t="str">
        <f>IF(Budget!L284&lt;&gt;"",Budget!L284,"")</f>
        <v/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49" t="str">
        <f>REPT(Budget!A285,1)</f>
        <v/>
      </c>
      <c r="B263" s="2" t="str">
        <f>REPT(Budget!B285,1)</f>
        <v/>
      </c>
      <c r="C263" s="186" t="str">
        <f>IF(Budget!E285&lt;&gt;"",Budget!E285,"")</f>
        <v/>
      </c>
      <c r="D263" s="186" t="str">
        <f>IF(Budget!F285&lt;&gt;"",Budget!F285,"")</f>
        <v/>
      </c>
      <c r="E263" s="191"/>
      <c r="F263" s="192"/>
      <c r="G263" s="49" t="str">
        <f>REPT(Budget!G285,1)</f>
        <v/>
      </c>
      <c r="H263" s="2" t="str">
        <f>REPT(Budget!H285,1)</f>
        <v/>
      </c>
      <c r="I263" s="186" t="str">
        <f>IF(Budget!K285&lt;&gt;"",Budget!K285,"")</f>
        <v/>
      </c>
      <c r="J263" s="189" t="str">
        <f>IF(Budget!L285&lt;&gt;"",Budget!L285,"")</f>
        <v/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49" t="str">
        <f>REPT(Budget!A286,1)</f>
        <v/>
      </c>
      <c r="B264" s="2" t="str">
        <f>REPT(Budget!B286,1)</f>
        <v/>
      </c>
      <c r="C264" s="186" t="str">
        <f>IF(Budget!E286&lt;&gt;"",Budget!E286,"")</f>
        <v/>
      </c>
      <c r="D264" s="186" t="str">
        <f>IF(Budget!F286&lt;&gt;"",Budget!F286,"")</f>
        <v/>
      </c>
      <c r="E264" s="191"/>
      <c r="F264" s="192"/>
      <c r="G264" s="49" t="str">
        <f>REPT(Budget!G286,1)</f>
        <v/>
      </c>
      <c r="H264" s="2" t="str">
        <f>REPT(Budget!H286,1)</f>
        <v/>
      </c>
      <c r="I264" s="186" t="str">
        <f>IF(Budget!K286&lt;&gt;"",Budget!K286,"")</f>
        <v/>
      </c>
      <c r="J264" s="189" t="str">
        <f>IF(Budget!L286&lt;&gt;"",Budget!L286,"")</f>
        <v/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49" t="str">
        <f>REPT(Budget!A287,1)</f>
        <v/>
      </c>
      <c r="B265" s="2" t="str">
        <f>REPT(Budget!B287,1)</f>
        <v/>
      </c>
      <c r="C265" s="186" t="str">
        <f>IF(Budget!E287&lt;&gt;"",Budget!E287,"")</f>
        <v/>
      </c>
      <c r="D265" s="186" t="str">
        <f>IF(Budget!F287&lt;&gt;"",Budget!F287,"")</f>
        <v/>
      </c>
      <c r="E265" s="191"/>
      <c r="F265" s="192"/>
      <c r="G265" s="49" t="str">
        <f>REPT(Budget!G287,1)</f>
        <v/>
      </c>
      <c r="H265" s="2" t="str">
        <f>REPT(Budget!H287,1)</f>
        <v/>
      </c>
      <c r="I265" s="186" t="str">
        <f>IF(Budget!K287&lt;&gt;"",Budget!K287,"")</f>
        <v/>
      </c>
      <c r="J265" s="189" t="str">
        <f>IF(Budget!L287&lt;&gt;"",Budget!L287,"")</f>
        <v/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49" t="str">
        <f>REPT(Budget!A288,1)</f>
        <v/>
      </c>
      <c r="B266" s="2" t="str">
        <f>REPT(Budget!B288,1)</f>
        <v/>
      </c>
      <c r="C266" s="186" t="str">
        <f>IF(Budget!E288&lt;&gt;"",Budget!E288,"")</f>
        <v/>
      </c>
      <c r="D266" s="186" t="str">
        <f>IF(Budget!F288&lt;&gt;"",Budget!F288,"")</f>
        <v/>
      </c>
      <c r="E266" s="191"/>
      <c r="F266" s="192"/>
      <c r="G266" s="49" t="str">
        <f>REPT(Budget!G288,1)</f>
        <v/>
      </c>
      <c r="H266" s="2" t="str">
        <f>REPT(Budget!H288,1)</f>
        <v/>
      </c>
      <c r="I266" s="186" t="str">
        <f>IF(Budget!K288&lt;&gt;"",Budget!K288,"")</f>
        <v/>
      </c>
      <c r="J266" s="189" t="str">
        <f>IF(Budget!L288&lt;&gt;"",Budget!L288,"")</f>
        <v/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49" t="str">
        <f>REPT(Budget!A289,1)</f>
        <v/>
      </c>
      <c r="B267" s="2" t="str">
        <f>REPT(Budget!B289,1)</f>
        <v/>
      </c>
      <c r="C267" s="186" t="str">
        <f>IF(Budget!E289&lt;&gt;"",Budget!E289,"")</f>
        <v/>
      </c>
      <c r="D267" s="186" t="str">
        <f>IF(Budget!F289&lt;&gt;"",Budget!F289,"")</f>
        <v/>
      </c>
      <c r="E267" s="191"/>
      <c r="F267" s="192"/>
      <c r="G267" s="49" t="str">
        <f>REPT(Budget!G289,1)</f>
        <v/>
      </c>
      <c r="H267" s="2" t="str">
        <f>REPT(Budget!H289,1)</f>
        <v/>
      </c>
      <c r="I267" s="186" t="str">
        <f>IF(Budget!K289&lt;&gt;"",Budget!K289,"")</f>
        <v/>
      </c>
      <c r="J267" s="189" t="str">
        <f>IF(Budget!L289&lt;&gt;"",Budget!L289,"")</f>
        <v/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49" t="str">
        <f>REPT(Budget!A290,1)</f>
        <v/>
      </c>
      <c r="B268" s="2" t="str">
        <f>REPT(Budget!B290,1)</f>
        <v/>
      </c>
      <c r="C268" s="186" t="str">
        <f>IF(Budget!E290&lt;&gt;"",Budget!E290,"")</f>
        <v/>
      </c>
      <c r="D268" s="186" t="str">
        <f>IF(Budget!F290&lt;&gt;"",Budget!F290,"")</f>
        <v/>
      </c>
      <c r="E268" s="191"/>
      <c r="F268" s="192"/>
      <c r="G268" s="49" t="str">
        <f>REPT(Budget!G290,1)</f>
        <v/>
      </c>
      <c r="H268" s="2" t="str">
        <f>REPT(Budget!H290,1)</f>
        <v/>
      </c>
      <c r="I268" s="186" t="str">
        <f>IF(Budget!K290&lt;&gt;"",Budget!K290,"")</f>
        <v/>
      </c>
      <c r="J268" s="189" t="str">
        <f>IF(Budget!L290&lt;&gt;"",Budget!L290,"")</f>
        <v/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49" t="str">
        <f>REPT(Budget!A291,1)</f>
        <v/>
      </c>
      <c r="B269" s="2" t="str">
        <f>REPT(Budget!B291,1)</f>
        <v/>
      </c>
      <c r="C269" s="186" t="str">
        <f>IF(Budget!E291&lt;&gt;"",Budget!E291,"")</f>
        <v/>
      </c>
      <c r="D269" s="186" t="str">
        <f>IF(Budget!F291&lt;&gt;"",Budget!F291,"")</f>
        <v/>
      </c>
      <c r="E269" s="191"/>
      <c r="F269" s="192"/>
      <c r="G269" s="49" t="str">
        <f>REPT(Budget!G291,1)</f>
        <v/>
      </c>
      <c r="H269" s="2" t="str">
        <f>REPT(Budget!H291,1)</f>
        <v/>
      </c>
      <c r="I269" s="186" t="str">
        <f>IF(Budget!K291&lt;&gt;"",Budget!K291,"")</f>
        <v/>
      </c>
      <c r="J269" s="189" t="str">
        <f>IF(Budget!L291&lt;&gt;"",Budget!L291,"")</f>
        <v/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49" t="str">
        <f>REPT(Budget!A292,1)</f>
        <v/>
      </c>
      <c r="B270" s="2" t="str">
        <f>REPT(Budget!B292,1)</f>
        <v/>
      </c>
      <c r="C270" s="186" t="str">
        <f>IF(Budget!E292&lt;&gt;"",Budget!E292,"")</f>
        <v/>
      </c>
      <c r="D270" s="186" t="str">
        <f>IF(Budget!F292&lt;&gt;"",Budget!F292,"")</f>
        <v/>
      </c>
      <c r="E270" s="191"/>
      <c r="F270" s="192"/>
      <c r="G270" s="49" t="str">
        <f>REPT(Budget!G292,1)</f>
        <v/>
      </c>
      <c r="H270" s="2" t="str">
        <f>REPT(Budget!H292,1)</f>
        <v/>
      </c>
      <c r="I270" s="186" t="str">
        <f>IF(Budget!K292&lt;&gt;"",Budget!K292,"")</f>
        <v/>
      </c>
      <c r="J270" s="189" t="str">
        <f>IF(Budget!L292&lt;&gt;"",Budget!L292,"")</f>
        <v/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49" t="str">
        <f>REPT(Budget!A293,1)</f>
        <v/>
      </c>
      <c r="B271" s="2" t="str">
        <f>REPT(Budget!B293,1)</f>
        <v/>
      </c>
      <c r="C271" s="186" t="str">
        <f>IF(Budget!E293&lt;&gt;"",Budget!E293,"")</f>
        <v/>
      </c>
      <c r="D271" s="186" t="str">
        <f>IF(Budget!F293&lt;&gt;"",Budget!F293,"")</f>
        <v/>
      </c>
      <c r="E271" s="191"/>
      <c r="F271" s="192"/>
      <c r="G271" s="49" t="str">
        <f>REPT(Budget!G293,1)</f>
        <v/>
      </c>
      <c r="H271" s="2" t="str">
        <f>REPT(Budget!H293,1)</f>
        <v/>
      </c>
      <c r="I271" s="186" t="str">
        <f>IF(Budget!K293&lt;&gt;"",Budget!K293,"")</f>
        <v/>
      </c>
      <c r="J271" s="189" t="str">
        <f>IF(Budget!L293&lt;&gt;"",Budget!L293,"")</f>
        <v/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49" t="str">
        <f>REPT(Budget!A294,1)</f>
        <v/>
      </c>
      <c r="B272" s="2" t="str">
        <f>REPT(Budget!B294,1)</f>
        <v/>
      </c>
      <c r="C272" s="186" t="str">
        <f>IF(Budget!E294&lt;&gt;"",Budget!E294,"")</f>
        <v/>
      </c>
      <c r="D272" s="186" t="str">
        <f>IF(Budget!F294&lt;&gt;"",Budget!F294,"")</f>
        <v/>
      </c>
      <c r="E272" s="191"/>
      <c r="F272" s="192"/>
      <c r="G272" s="49" t="str">
        <f>REPT(Budget!G294,1)</f>
        <v/>
      </c>
      <c r="H272" s="2" t="str">
        <f>REPT(Budget!H294,1)</f>
        <v/>
      </c>
      <c r="I272" s="186" t="str">
        <f>IF(Budget!K294&lt;&gt;"",Budget!K294,"")</f>
        <v/>
      </c>
      <c r="J272" s="189" t="str">
        <f>IF(Budget!L294&lt;&gt;"",Budget!L294,"")</f>
        <v/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49" t="str">
        <f>REPT(Budget!A295,1)</f>
        <v/>
      </c>
      <c r="B273" s="2" t="str">
        <f>REPT(Budget!B295,1)</f>
        <v/>
      </c>
      <c r="C273" s="186" t="str">
        <f>IF(Budget!E295&lt;&gt;"",Budget!E295,"")</f>
        <v/>
      </c>
      <c r="D273" s="186" t="str">
        <f>IF(Budget!F295&lt;&gt;"",Budget!F295,"")</f>
        <v/>
      </c>
      <c r="E273" s="191"/>
      <c r="F273" s="192"/>
      <c r="G273" s="49" t="str">
        <f>REPT(Budget!G295,1)</f>
        <v/>
      </c>
      <c r="H273" s="2" t="str">
        <f>REPT(Budget!H295,1)</f>
        <v/>
      </c>
      <c r="I273" s="186" t="str">
        <f>IF(Budget!K295&lt;&gt;"",Budget!K295,"")</f>
        <v/>
      </c>
      <c r="J273" s="189" t="str">
        <f>IF(Budget!L295&lt;&gt;"",Budget!L295,"")</f>
        <v/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49" t="str">
        <f>REPT(Budget!A296,1)</f>
        <v/>
      </c>
      <c r="B274" s="2" t="str">
        <f>REPT(Budget!B296,1)</f>
        <v/>
      </c>
      <c r="C274" s="186" t="str">
        <f>IF(Budget!E296&lt;&gt;"",Budget!E296,"")</f>
        <v/>
      </c>
      <c r="D274" s="186" t="str">
        <f>IF(Budget!F296&lt;&gt;"",Budget!F296,"")</f>
        <v/>
      </c>
      <c r="E274" s="191"/>
      <c r="F274" s="192"/>
      <c r="G274" s="49" t="str">
        <f>REPT(Budget!G296,1)</f>
        <v/>
      </c>
      <c r="H274" s="2" t="str">
        <f>REPT(Budget!H296,1)</f>
        <v/>
      </c>
      <c r="I274" s="186" t="str">
        <f>IF(Budget!K296&lt;&gt;"",Budget!K296,"")</f>
        <v/>
      </c>
      <c r="J274" s="189" t="str">
        <f>IF(Budget!L296&lt;&gt;"",Budget!L296,"")</f>
        <v/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49" t="str">
        <f>REPT(Budget!A297,1)</f>
        <v/>
      </c>
      <c r="B275" s="2" t="str">
        <f>REPT(Budget!B297,1)</f>
        <v/>
      </c>
      <c r="C275" s="186" t="str">
        <f>IF(Budget!E297&lt;&gt;"",Budget!E297,"")</f>
        <v/>
      </c>
      <c r="D275" s="186" t="str">
        <f>IF(Budget!F297&lt;&gt;"",Budget!F297,"")</f>
        <v/>
      </c>
      <c r="E275" s="191"/>
      <c r="F275" s="192"/>
      <c r="G275" s="49" t="str">
        <f>REPT(Budget!G297,1)</f>
        <v/>
      </c>
      <c r="H275" s="2" t="str">
        <f>REPT(Budget!H297,1)</f>
        <v/>
      </c>
      <c r="I275" s="186" t="str">
        <f>IF(Budget!K297&lt;&gt;"",Budget!K297,"")</f>
        <v/>
      </c>
      <c r="J275" s="189" t="str">
        <f>IF(Budget!L297&lt;&gt;"",Budget!L297,"")</f>
        <v/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49" t="str">
        <f>REPT(Budget!A298,1)</f>
        <v/>
      </c>
      <c r="B276" s="2" t="str">
        <f>REPT(Budget!B298,1)</f>
        <v/>
      </c>
      <c r="C276" s="186" t="str">
        <f>IF(Budget!E298&lt;&gt;"",Budget!E298,"")</f>
        <v/>
      </c>
      <c r="D276" s="186" t="str">
        <f>IF(Budget!F298&lt;&gt;"",Budget!F298,"")</f>
        <v/>
      </c>
      <c r="E276" s="191"/>
      <c r="F276" s="192"/>
      <c r="G276" s="49" t="str">
        <f>REPT(Budget!G298,1)</f>
        <v/>
      </c>
      <c r="H276" s="2" t="str">
        <f>REPT(Budget!H298,1)</f>
        <v/>
      </c>
      <c r="I276" s="186" t="str">
        <f>IF(Budget!K298&lt;&gt;"",Budget!K298,"")</f>
        <v/>
      </c>
      <c r="J276" s="189" t="str">
        <f>IF(Budget!L298&lt;&gt;"",Budget!L298,"")</f>
        <v/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49" t="str">
        <f>REPT(Budget!A299,1)</f>
        <v/>
      </c>
      <c r="B277" s="2" t="str">
        <f>REPT(Budget!B299,1)</f>
        <v/>
      </c>
      <c r="C277" s="186" t="str">
        <f>IF(Budget!E299&lt;&gt;"",Budget!E299,"")</f>
        <v/>
      </c>
      <c r="D277" s="186" t="str">
        <f>IF(Budget!F299&lt;&gt;"",Budget!F299,"")</f>
        <v/>
      </c>
      <c r="E277" s="191"/>
      <c r="F277" s="192"/>
      <c r="G277" s="49" t="str">
        <f>REPT(Budget!G299,1)</f>
        <v/>
      </c>
      <c r="H277" s="2" t="str">
        <f>REPT(Budget!H299,1)</f>
        <v/>
      </c>
      <c r="I277" s="186" t="str">
        <f>IF(Budget!K299&lt;&gt;"",Budget!K299,"")</f>
        <v/>
      </c>
      <c r="J277" s="189" t="str">
        <f>IF(Budget!L299&lt;&gt;"",Budget!L299,"")</f>
        <v/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49" t="str">
        <f>REPT(Budget!A300,1)</f>
        <v/>
      </c>
      <c r="B278" s="2" t="str">
        <f>REPT(Budget!B300,1)</f>
        <v/>
      </c>
      <c r="C278" s="186" t="str">
        <f>IF(Budget!E300&lt;&gt;"",Budget!E300,"")</f>
        <v/>
      </c>
      <c r="D278" s="186" t="str">
        <f>IF(Budget!F300&lt;&gt;"",Budget!F300,"")</f>
        <v/>
      </c>
      <c r="E278" s="191"/>
      <c r="F278" s="192"/>
      <c r="G278" s="49" t="str">
        <f>REPT(Budget!G300,1)</f>
        <v/>
      </c>
      <c r="H278" s="2" t="str">
        <f>REPT(Budget!H300,1)</f>
        <v/>
      </c>
      <c r="I278" s="186" t="str">
        <f>IF(Budget!K300&lt;&gt;"",Budget!K300,"")</f>
        <v/>
      </c>
      <c r="J278" s="189" t="str">
        <f>IF(Budget!L300&lt;&gt;"",Budget!L300,"")</f>
        <v/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49" t="str">
        <f>REPT(Budget!A301,1)</f>
        <v/>
      </c>
      <c r="B279" s="2" t="str">
        <f>REPT(Budget!B301,1)</f>
        <v/>
      </c>
      <c r="C279" s="186" t="str">
        <f>IF(Budget!E301&lt;&gt;"",Budget!E301,"")</f>
        <v/>
      </c>
      <c r="D279" s="186" t="str">
        <f>IF(Budget!F301&lt;&gt;"",Budget!F301,"")</f>
        <v/>
      </c>
      <c r="E279" s="191"/>
      <c r="F279" s="192"/>
      <c r="G279" s="49" t="str">
        <f>REPT(Budget!G301,1)</f>
        <v/>
      </c>
      <c r="H279" s="2" t="str">
        <f>REPT(Budget!H301,1)</f>
        <v/>
      </c>
      <c r="I279" s="186" t="str">
        <f>IF(Budget!K301&lt;&gt;"",Budget!K301,"")</f>
        <v/>
      </c>
      <c r="J279" s="189" t="str">
        <f>IF(Budget!L301&lt;&gt;"",Budget!L301,"")</f>
        <v/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49" t="str">
        <f>REPT(Budget!A302,1)</f>
        <v/>
      </c>
      <c r="B280" s="2" t="str">
        <f>REPT(Budget!B302,1)</f>
        <v/>
      </c>
      <c r="C280" s="186" t="str">
        <f>IF(Budget!E302&lt;&gt;"",Budget!E302,"")</f>
        <v/>
      </c>
      <c r="D280" s="186" t="str">
        <f>IF(Budget!F302&lt;&gt;"",Budget!F302,"")</f>
        <v/>
      </c>
      <c r="E280" s="191"/>
      <c r="F280" s="192"/>
      <c r="G280" s="49" t="str">
        <f>REPT(Budget!G302,1)</f>
        <v/>
      </c>
      <c r="H280" s="2" t="str">
        <f>REPT(Budget!H302,1)</f>
        <v/>
      </c>
      <c r="I280" s="186" t="str">
        <f>IF(Budget!K302&lt;&gt;"",Budget!K302,"")</f>
        <v/>
      </c>
      <c r="J280" s="189" t="str">
        <f>IF(Budget!L302&lt;&gt;"",Budget!L302,"")</f>
        <v/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49" t="str">
        <f>REPT(Budget!A303,1)</f>
        <v/>
      </c>
      <c r="B281" s="2" t="str">
        <f>REPT(Budget!B303,1)</f>
        <v/>
      </c>
      <c r="C281" s="186" t="str">
        <f>IF(Budget!E303&lt;&gt;"",Budget!E303,"")</f>
        <v/>
      </c>
      <c r="D281" s="186" t="str">
        <f>IF(Budget!F303&lt;&gt;"",Budget!F303,"")</f>
        <v/>
      </c>
      <c r="E281" s="191"/>
      <c r="F281" s="192"/>
      <c r="G281" s="49" t="str">
        <f>REPT(Budget!G303,1)</f>
        <v/>
      </c>
      <c r="H281" s="2" t="str">
        <f>REPT(Budget!H303,1)</f>
        <v/>
      </c>
      <c r="I281" s="186" t="str">
        <f>IF(Budget!K303&lt;&gt;"",Budget!K303,"")</f>
        <v/>
      </c>
      <c r="J281" s="189" t="str">
        <f>IF(Budget!L303&lt;&gt;"",Budget!L303,"")</f>
        <v/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49" t="str">
        <f>REPT(Budget!A304,1)</f>
        <v/>
      </c>
      <c r="B282" s="2" t="str">
        <f>REPT(Budget!B304,1)</f>
        <v/>
      </c>
      <c r="C282" s="186" t="str">
        <f>IF(Budget!E304&lt;&gt;"",Budget!E304,"")</f>
        <v/>
      </c>
      <c r="D282" s="186" t="str">
        <f>IF(Budget!F304&lt;&gt;"",Budget!F304,"")</f>
        <v/>
      </c>
      <c r="E282" s="191"/>
      <c r="F282" s="192"/>
      <c r="G282" s="49" t="str">
        <f>REPT(Budget!G304,1)</f>
        <v/>
      </c>
      <c r="H282" s="2" t="str">
        <f>REPT(Budget!H304,1)</f>
        <v/>
      </c>
      <c r="I282" s="186" t="str">
        <f>IF(Budget!K304&lt;&gt;"",Budget!K304,"")</f>
        <v/>
      </c>
      <c r="J282" s="189" t="str">
        <f>IF(Budget!L304&lt;&gt;"",Budget!L304,"")</f>
        <v/>
      </c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49" t="str">
        <f>REPT(Budget!A305,1)</f>
        <v/>
      </c>
      <c r="B283" s="2" t="str">
        <f>REPT(Budget!B305,1)</f>
        <v/>
      </c>
      <c r="C283" s="186" t="str">
        <f>IF(Budget!E305&lt;&gt;"",Budget!E305,"")</f>
        <v/>
      </c>
      <c r="D283" s="186" t="str">
        <f>IF(Budget!F305&lt;&gt;"",Budget!F305,"")</f>
        <v/>
      </c>
      <c r="E283" s="191"/>
      <c r="F283" s="192"/>
      <c r="G283" s="49" t="str">
        <f>REPT(Budget!G305,1)</f>
        <v/>
      </c>
      <c r="H283" s="2" t="str">
        <f>REPT(Budget!H305,1)</f>
        <v/>
      </c>
      <c r="I283" s="186" t="str">
        <f>IF(Budget!K305&lt;&gt;"",Budget!K305,"")</f>
        <v/>
      </c>
      <c r="J283" s="189" t="str">
        <f>IF(Budget!L305&lt;&gt;"",Budget!L305,"")</f>
        <v/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49" t="str">
        <f>REPT(Budget!A306,1)</f>
        <v/>
      </c>
      <c r="B284" s="2" t="str">
        <f>REPT(Budget!B306,1)</f>
        <v/>
      </c>
      <c r="C284" s="186" t="str">
        <f>IF(Budget!E306&lt;&gt;"",Budget!E306,"")</f>
        <v/>
      </c>
      <c r="D284" s="186" t="str">
        <f>IF(Budget!F306&lt;&gt;"",Budget!F306,"")</f>
        <v/>
      </c>
      <c r="E284" s="191"/>
      <c r="F284" s="192"/>
      <c r="G284" s="49" t="str">
        <f>REPT(Budget!G306,1)</f>
        <v/>
      </c>
      <c r="H284" s="2" t="str">
        <f>REPT(Budget!H306,1)</f>
        <v/>
      </c>
      <c r="I284" s="186" t="str">
        <f>IF(Budget!K306&lt;&gt;"",Budget!K306,"")</f>
        <v/>
      </c>
      <c r="J284" s="189" t="str">
        <f>IF(Budget!L306&lt;&gt;"",Budget!L306,"")</f>
        <v/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49" t="str">
        <f>REPT(Budget!A307,1)</f>
        <v/>
      </c>
      <c r="B285" s="2" t="str">
        <f>REPT(Budget!B307,1)</f>
        <v/>
      </c>
      <c r="C285" s="186" t="str">
        <f>IF(Budget!E307&lt;&gt;"",Budget!E307,"")</f>
        <v/>
      </c>
      <c r="D285" s="186" t="str">
        <f>IF(Budget!F307&lt;&gt;"",Budget!F307,"")</f>
        <v/>
      </c>
      <c r="E285" s="191"/>
      <c r="F285" s="192"/>
      <c r="G285" s="49" t="str">
        <f>REPT(Budget!G307,1)</f>
        <v/>
      </c>
      <c r="H285" s="2" t="str">
        <f>REPT(Budget!H307,1)</f>
        <v/>
      </c>
      <c r="I285" s="186" t="str">
        <f>IF(Budget!K307&lt;&gt;"",Budget!K307,"")</f>
        <v/>
      </c>
      <c r="J285" s="189" t="str">
        <f>IF(Budget!L307&lt;&gt;"",Budget!L307,"")</f>
        <v/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49" t="str">
        <f>REPT(Budget!A308,1)</f>
        <v/>
      </c>
      <c r="B286" s="2" t="str">
        <f>REPT(Budget!B308,1)</f>
        <v/>
      </c>
      <c r="C286" s="186" t="str">
        <f>IF(Budget!E308&lt;&gt;"",Budget!E308,"")</f>
        <v/>
      </c>
      <c r="D286" s="186" t="str">
        <f>IF(Budget!F308&lt;&gt;"",Budget!F308,"")</f>
        <v/>
      </c>
      <c r="E286" s="191"/>
      <c r="F286" s="192"/>
      <c r="G286" s="49" t="str">
        <f>REPT(Budget!G308,1)</f>
        <v/>
      </c>
      <c r="H286" s="2" t="str">
        <f>REPT(Budget!H308,1)</f>
        <v/>
      </c>
      <c r="I286" s="186" t="str">
        <f>IF(Budget!K308&lt;&gt;"",Budget!K308,"")</f>
        <v/>
      </c>
      <c r="J286" s="189" t="str">
        <f>IF(Budget!L308&lt;&gt;"",Budget!L308,"")</f>
        <v/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49" t="str">
        <f>REPT(Budget!A309,1)</f>
        <v/>
      </c>
      <c r="B287" s="2" t="str">
        <f>REPT(Budget!B309,1)</f>
        <v/>
      </c>
      <c r="C287" s="186" t="str">
        <f>IF(Budget!E309&lt;&gt;"",Budget!E309,"")</f>
        <v/>
      </c>
      <c r="D287" s="186" t="str">
        <f>IF(Budget!F309&lt;&gt;"",Budget!F309,"")</f>
        <v/>
      </c>
      <c r="E287" s="191"/>
      <c r="F287" s="192"/>
      <c r="G287" s="49" t="str">
        <f>REPT(Budget!G309,1)</f>
        <v/>
      </c>
      <c r="H287" s="2" t="str">
        <f>REPT(Budget!H309,1)</f>
        <v/>
      </c>
      <c r="I287" s="186" t="str">
        <f>IF(Budget!K309&lt;&gt;"",Budget!K309,"")</f>
        <v/>
      </c>
      <c r="J287" s="189" t="str">
        <f>IF(Budget!L309&lt;&gt;"",Budget!L309,"")</f>
        <v/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49" t="str">
        <f>REPT(Budget!A310,1)</f>
        <v/>
      </c>
      <c r="B288" s="2" t="str">
        <f>REPT(Budget!B310,1)</f>
        <v/>
      </c>
      <c r="C288" s="186" t="str">
        <f>IF(Budget!E310&lt;&gt;"",Budget!E310,"")</f>
        <v/>
      </c>
      <c r="D288" s="186" t="str">
        <f>IF(Budget!F310&lt;&gt;"",Budget!F310,"")</f>
        <v/>
      </c>
      <c r="E288" s="191"/>
      <c r="F288" s="192"/>
      <c r="G288" s="49" t="str">
        <f>REPT(Budget!G310,1)</f>
        <v/>
      </c>
      <c r="H288" s="2" t="str">
        <f>REPT(Budget!H310,1)</f>
        <v/>
      </c>
      <c r="I288" s="186" t="str">
        <f>IF(Budget!K310&lt;&gt;"",Budget!K310,"")</f>
        <v/>
      </c>
      <c r="J288" s="189" t="str">
        <f>IF(Budget!L310&lt;&gt;"",Budget!L310,"")</f>
        <v/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49" t="str">
        <f>REPT(Budget!A311,1)</f>
        <v/>
      </c>
      <c r="B289" s="2" t="str">
        <f>REPT(Budget!B311,1)</f>
        <v/>
      </c>
      <c r="C289" s="186" t="str">
        <f>IF(Budget!E311&lt;&gt;"",Budget!E311,"")</f>
        <v/>
      </c>
      <c r="D289" s="186" t="str">
        <f>IF(Budget!F311&lt;&gt;"",Budget!F311,"")</f>
        <v/>
      </c>
      <c r="E289" s="191"/>
      <c r="F289" s="192"/>
      <c r="G289" s="49" t="str">
        <f>REPT(Budget!G311,1)</f>
        <v/>
      </c>
      <c r="H289" s="2" t="str">
        <f>REPT(Budget!H311,1)</f>
        <v/>
      </c>
      <c r="I289" s="186" t="str">
        <f>IF(Budget!K311&lt;&gt;"",Budget!K311,"")</f>
        <v/>
      </c>
      <c r="J289" s="189" t="str">
        <f>IF(Budget!L311&lt;&gt;"",Budget!L311,"")</f>
        <v/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49" t="str">
        <f>REPT(Budget!A312,1)</f>
        <v/>
      </c>
      <c r="B290" s="2" t="str">
        <f>REPT(Budget!B312,1)</f>
        <v/>
      </c>
      <c r="C290" s="186" t="str">
        <f>IF(Budget!E312&lt;&gt;"",Budget!E312,"")</f>
        <v/>
      </c>
      <c r="D290" s="186" t="str">
        <f>IF(Budget!F312&lt;&gt;"",Budget!F312,"")</f>
        <v/>
      </c>
      <c r="E290" s="191"/>
      <c r="F290" s="192"/>
      <c r="G290" s="49" t="str">
        <f>REPT(Budget!G312,1)</f>
        <v/>
      </c>
      <c r="H290" s="2" t="str">
        <f>REPT(Budget!H312,1)</f>
        <v/>
      </c>
      <c r="I290" s="186" t="str">
        <f>IF(Budget!K312&lt;&gt;"",Budget!K312,"")</f>
        <v/>
      </c>
      <c r="J290" s="189" t="str">
        <f>IF(Budget!L312&lt;&gt;"",Budget!L312,"")</f>
        <v/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49" t="str">
        <f>REPT(Budget!A313,1)</f>
        <v/>
      </c>
      <c r="B291" s="2" t="str">
        <f>REPT(Budget!B313,1)</f>
        <v/>
      </c>
      <c r="C291" s="186" t="str">
        <f>IF(Budget!E313&lt;&gt;"",Budget!E313,"")</f>
        <v/>
      </c>
      <c r="D291" s="186" t="str">
        <f>IF(Budget!F313&lt;&gt;"",Budget!F313,"")</f>
        <v/>
      </c>
      <c r="E291" s="191"/>
      <c r="F291" s="192"/>
      <c r="G291" s="49" t="str">
        <f>REPT(Budget!G313,1)</f>
        <v/>
      </c>
      <c r="H291" s="2" t="str">
        <f>REPT(Budget!H313,1)</f>
        <v/>
      </c>
      <c r="I291" s="186" t="str">
        <f>IF(Budget!K313&lt;&gt;"",Budget!K313,"")</f>
        <v/>
      </c>
      <c r="J291" s="189" t="str">
        <f>IF(Budget!L313&lt;&gt;"",Budget!L313,"")</f>
        <v/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49" t="str">
        <f>REPT(Budget!A314,1)</f>
        <v/>
      </c>
      <c r="B292" s="2" t="str">
        <f>REPT(Budget!B314,1)</f>
        <v/>
      </c>
      <c r="C292" s="186" t="str">
        <f>IF(Budget!E314&lt;&gt;"",Budget!E314,"")</f>
        <v/>
      </c>
      <c r="D292" s="186" t="str">
        <f>IF(Budget!F314&lt;&gt;"",Budget!F314,"")</f>
        <v/>
      </c>
      <c r="E292" s="191"/>
      <c r="F292" s="192"/>
      <c r="G292" s="49" t="str">
        <f>REPT(Budget!G314,1)</f>
        <v/>
      </c>
      <c r="H292" s="2" t="str">
        <f>REPT(Budget!H314,1)</f>
        <v/>
      </c>
      <c r="I292" s="186" t="str">
        <f>IF(Budget!K314&lt;&gt;"",Budget!K314,"")</f>
        <v/>
      </c>
      <c r="J292" s="189" t="str">
        <f>IF(Budget!L314&lt;&gt;"",Budget!L314,"")</f>
        <v/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49" t="str">
        <f>REPT(Budget!A315,1)</f>
        <v/>
      </c>
      <c r="B293" s="2" t="str">
        <f>REPT(Budget!B315,1)</f>
        <v/>
      </c>
      <c r="C293" s="186" t="str">
        <f>IF(Budget!E315&lt;&gt;"",Budget!E315,"")</f>
        <v/>
      </c>
      <c r="D293" s="186" t="str">
        <f>IF(Budget!F315&lt;&gt;"",Budget!F315,"")</f>
        <v/>
      </c>
      <c r="E293" s="191"/>
      <c r="F293" s="192"/>
      <c r="G293" s="49" t="str">
        <f>REPT(Budget!G315,1)</f>
        <v/>
      </c>
      <c r="H293" s="2" t="str">
        <f>REPT(Budget!H315,1)</f>
        <v/>
      </c>
      <c r="I293" s="186" t="str">
        <f>IF(Budget!K315&lt;&gt;"",Budget!K315,"")</f>
        <v/>
      </c>
      <c r="J293" s="189" t="str">
        <f>IF(Budget!L315&lt;&gt;"",Budget!L315,"")</f>
        <v/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49" t="str">
        <f>REPT(Budget!A316,1)</f>
        <v/>
      </c>
      <c r="B294" s="2" t="str">
        <f>REPT(Budget!B316,1)</f>
        <v/>
      </c>
      <c r="C294" s="186" t="str">
        <f>IF(Budget!E316&lt;&gt;"",Budget!E316,"")</f>
        <v/>
      </c>
      <c r="D294" s="186" t="str">
        <f>IF(Budget!F316&lt;&gt;"",Budget!F316,"")</f>
        <v/>
      </c>
      <c r="E294" s="191"/>
      <c r="F294" s="192"/>
      <c r="G294" s="49" t="str">
        <f>REPT(Budget!G316,1)</f>
        <v/>
      </c>
      <c r="H294" s="2" t="str">
        <f>REPT(Budget!H316,1)</f>
        <v/>
      </c>
      <c r="I294" s="186" t="str">
        <f>IF(Budget!K316&lt;&gt;"",Budget!K316,"")</f>
        <v/>
      </c>
      <c r="J294" s="189" t="str">
        <f>IF(Budget!L316&lt;&gt;"",Budget!L316,"")</f>
        <v/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49" t="str">
        <f>REPT(Budget!A317,1)</f>
        <v/>
      </c>
      <c r="B295" s="2" t="str">
        <f>REPT(Budget!B317,1)</f>
        <v/>
      </c>
      <c r="C295" s="186" t="str">
        <f>IF(Budget!E317&lt;&gt;"",Budget!E317,"")</f>
        <v/>
      </c>
      <c r="D295" s="186" t="str">
        <f>IF(Budget!F317&lt;&gt;"",Budget!F317,"")</f>
        <v/>
      </c>
      <c r="E295" s="191"/>
      <c r="F295" s="192"/>
      <c r="G295" s="49" t="str">
        <f>REPT(Budget!G317,1)</f>
        <v/>
      </c>
      <c r="H295" s="2" t="str">
        <f>REPT(Budget!H317,1)</f>
        <v/>
      </c>
      <c r="I295" s="186" t="str">
        <f>IF(Budget!K317&lt;&gt;"",Budget!K317,"")</f>
        <v/>
      </c>
      <c r="J295" s="189" t="str">
        <f>IF(Budget!L317&lt;&gt;"",Budget!L317,"")</f>
        <v/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49" t="str">
        <f>REPT(Budget!A318,1)</f>
        <v/>
      </c>
      <c r="B296" s="2" t="str">
        <f>REPT(Budget!B318,1)</f>
        <v/>
      </c>
      <c r="C296" s="186" t="str">
        <f>IF(Budget!E318&lt;&gt;"",Budget!E318,"")</f>
        <v/>
      </c>
      <c r="D296" s="186" t="str">
        <f>IF(Budget!F318&lt;&gt;"",Budget!F318,"")</f>
        <v/>
      </c>
      <c r="E296" s="191"/>
      <c r="F296" s="192"/>
      <c r="G296" s="49" t="str">
        <f>REPT(Budget!G318,1)</f>
        <v/>
      </c>
      <c r="H296" s="2" t="str">
        <f>REPT(Budget!H318,1)</f>
        <v/>
      </c>
      <c r="I296" s="186" t="str">
        <f>IF(Budget!K318&lt;&gt;"",Budget!K318,"")</f>
        <v/>
      </c>
      <c r="J296" s="189" t="str">
        <f>IF(Budget!L318&lt;&gt;"",Budget!L318,"")</f>
        <v/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49" t="str">
        <f>REPT(Budget!A319,1)</f>
        <v/>
      </c>
      <c r="B297" s="2" t="str">
        <f>REPT(Budget!B319,1)</f>
        <v/>
      </c>
      <c r="C297" s="186" t="str">
        <f>IF(Budget!E319&lt;&gt;"",Budget!E319,"")</f>
        <v/>
      </c>
      <c r="D297" s="186" t="str">
        <f>IF(Budget!F319&lt;&gt;"",Budget!F319,"")</f>
        <v/>
      </c>
      <c r="E297" s="191"/>
      <c r="F297" s="192"/>
      <c r="G297" s="49" t="str">
        <f>REPT(Budget!G319,1)</f>
        <v/>
      </c>
      <c r="H297" s="2" t="str">
        <f>REPT(Budget!H319,1)</f>
        <v/>
      </c>
      <c r="I297" s="186" t="str">
        <f>IF(Budget!K319&lt;&gt;"",Budget!K319,"")</f>
        <v/>
      </c>
      <c r="J297" s="189" t="str">
        <f>IF(Budget!L319&lt;&gt;"",Budget!L319,"")</f>
        <v/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49" t="str">
        <f>REPT(Budget!A320,1)</f>
        <v/>
      </c>
      <c r="B298" s="2" t="str">
        <f>REPT(Budget!B320,1)</f>
        <v/>
      </c>
      <c r="C298" s="186" t="str">
        <f>IF(Budget!E320&lt;&gt;"",Budget!E320,"")</f>
        <v/>
      </c>
      <c r="D298" s="186" t="str">
        <f>IF(Budget!F320&lt;&gt;"",Budget!F320,"")</f>
        <v/>
      </c>
      <c r="E298" s="191"/>
      <c r="F298" s="192"/>
      <c r="G298" s="49" t="str">
        <f>REPT(Budget!G320,1)</f>
        <v/>
      </c>
      <c r="H298" s="2" t="str">
        <f>REPT(Budget!H320,1)</f>
        <v/>
      </c>
      <c r="I298" s="186" t="str">
        <f>IF(Budget!K320&lt;&gt;"",Budget!K320,"")</f>
        <v/>
      </c>
      <c r="J298" s="189" t="str">
        <f>IF(Budget!L320&lt;&gt;"",Budget!L320,"")</f>
        <v/>
      </c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49" t="str">
        <f>REPT(Budget!A321,1)</f>
        <v/>
      </c>
      <c r="B299" s="2" t="str">
        <f>REPT(Budget!B321,1)</f>
        <v/>
      </c>
      <c r="C299" s="186" t="str">
        <f>IF(Budget!E321&lt;&gt;"",Budget!E321,"")</f>
        <v/>
      </c>
      <c r="D299" s="186" t="str">
        <f>IF(Budget!F321&lt;&gt;"",Budget!F321,"")</f>
        <v/>
      </c>
      <c r="E299" s="191"/>
      <c r="F299" s="192"/>
      <c r="G299" s="49" t="str">
        <f>REPT(Budget!G321,1)</f>
        <v/>
      </c>
      <c r="H299" s="2" t="str">
        <f>REPT(Budget!H321,1)</f>
        <v/>
      </c>
      <c r="I299" s="186" t="str">
        <f>IF(Budget!K321&lt;&gt;"",Budget!K321,"")</f>
        <v/>
      </c>
      <c r="J299" s="189" t="str">
        <f>IF(Budget!L321&lt;&gt;"",Budget!L321,"")</f>
        <v/>
      </c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49" t="str">
        <f>REPT(Budget!A322,1)</f>
        <v/>
      </c>
      <c r="B300" s="2" t="str">
        <f>REPT(Budget!B322,1)</f>
        <v/>
      </c>
      <c r="C300" s="186" t="str">
        <f>IF(Budget!E322&lt;&gt;"",Budget!E322,"")</f>
        <v/>
      </c>
      <c r="D300" s="186" t="str">
        <f>IF(Budget!F322&lt;&gt;"",Budget!F322,"")</f>
        <v/>
      </c>
      <c r="E300" s="191"/>
      <c r="F300" s="192"/>
      <c r="G300" s="49" t="str">
        <f>REPT(Budget!G322,1)</f>
        <v/>
      </c>
      <c r="H300" s="2" t="str">
        <f>REPT(Budget!H322,1)</f>
        <v/>
      </c>
      <c r="I300" s="186" t="str">
        <f>IF(Budget!K322&lt;&gt;"",Budget!K322,"")</f>
        <v/>
      </c>
      <c r="J300" s="189" t="str">
        <f>IF(Budget!L322&lt;&gt;"",Budget!L322,"")</f>
        <v/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193"/>
      <c r="D301" s="193"/>
      <c r="E301" s="191"/>
      <c r="F301" s="194"/>
      <c r="G301" s="2"/>
      <c r="H301" s="2"/>
      <c r="I301" s="2"/>
      <c r="J301" s="19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193"/>
      <c r="D302" s="193"/>
      <c r="E302" s="191"/>
      <c r="F302" s="194"/>
      <c r="G302" s="2"/>
      <c r="H302" s="2"/>
      <c r="I302" s="2"/>
      <c r="J302" s="19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193"/>
      <c r="D303" s="193"/>
      <c r="E303" s="191"/>
      <c r="F303" s="194"/>
      <c r="G303" s="2"/>
      <c r="H303" s="2"/>
      <c r="I303" s="2"/>
      <c r="J303" s="19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191"/>
      <c r="F304" s="194"/>
      <c r="G304" s="2"/>
      <c r="H304" s="2"/>
      <c r="I304" s="2"/>
      <c r="J304" s="19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191"/>
      <c r="F305" s="194"/>
      <c r="G305" s="2"/>
      <c r="H305" s="2"/>
      <c r="I305" s="2"/>
      <c r="J305" s="19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191"/>
      <c r="F306" s="194"/>
      <c r="G306" s="2"/>
      <c r="H306" s="2"/>
      <c r="I306" s="2"/>
      <c r="J306" s="19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191"/>
      <c r="F307" s="194"/>
      <c r="G307" s="2"/>
      <c r="H307" s="2"/>
      <c r="I307" s="2"/>
      <c r="J307" s="19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191"/>
      <c r="F308" s="194"/>
      <c r="G308" s="2"/>
      <c r="H308" s="2"/>
      <c r="I308" s="2"/>
      <c r="J308" s="19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191"/>
      <c r="F309" s="194"/>
      <c r="G309" s="2"/>
      <c r="H309" s="2"/>
      <c r="I309" s="2"/>
      <c r="J309" s="19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191"/>
      <c r="F310" s="194"/>
      <c r="G310" s="2"/>
      <c r="H310" s="2"/>
      <c r="I310" s="2"/>
      <c r="J310" s="19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191"/>
      <c r="F311" s="194"/>
      <c r="G311" s="2"/>
      <c r="H311" s="2"/>
      <c r="I311" s="2"/>
      <c r="J311" s="19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191"/>
      <c r="F312" s="194"/>
      <c r="G312" s="2"/>
      <c r="H312" s="2"/>
      <c r="I312" s="2"/>
      <c r="J312" s="19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191"/>
      <c r="F313" s="194"/>
      <c r="G313" s="2"/>
      <c r="H313" s="2"/>
      <c r="I313" s="2"/>
      <c r="J313" s="19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191"/>
      <c r="F314" s="194"/>
      <c r="G314" s="2"/>
      <c r="H314" s="2"/>
      <c r="I314" s="2"/>
      <c r="J314" s="19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191"/>
      <c r="F315" s="194"/>
      <c r="G315" s="2"/>
      <c r="H315" s="2"/>
      <c r="I315" s="2"/>
      <c r="J315" s="19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191"/>
      <c r="F316" s="194"/>
      <c r="G316" s="2"/>
      <c r="H316" s="2"/>
      <c r="I316" s="2"/>
      <c r="J316" s="19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191"/>
      <c r="F317" s="194"/>
      <c r="G317" s="2"/>
      <c r="H317" s="2"/>
      <c r="I317" s="2"/>
      <c r="J317" s="19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191"/>
      <c r="F318" s="194"/>
      <c r="G318" s="2"/>
      <c r="H318" s="2"/>
      <c r="I318" s="2"/>
      <c r="J318" s="19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191"/>
      <c r="F319" s="194"/>
      <c r="G319" s="2"/>
      <c r="H319" s="2"/>
      <c r="I319" s="2"/>
      <c r="J319" s="19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191"/>
      <c r="F320" s="194"/>
      <c r="G320" s="2"/>
      <c r="H320" s="2"/>
      <c r="I320" s="2"/>
      <c r="J320" s="19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191"/>
      <c r="F321" s="194"/>
      <c r="G321" s="2"/>
      <c r="H321" s="2"/>
      <c r="I321" s="2"/>
      <c r="J321" s="19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191"/>
      <c r="F322" s="194"/>
      <c r="G322" s="2"/>
      <c r="H322" s="2"/>
      <c r="I322" s="2"/>
      <c r="J322" s="19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191"/>
      <c r="F323" s="194"/>
      <c r="G323" s="2"/>
      <c r="H323" s="2"/>
      <c r="I323" s="2"/>
      <c r="J323" s="19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191"/>
      <c r="F324" s="194"/>
      <c r="G324" s="2"/>
      <c r="H324" s="2"/>
      <c r="I324" s="2"/>
      <c r="J324" s="19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191"/>
      <c r="F325" s="194"/>
      <c r="G325" s="2"/>
      <c r="H325" s="2"/>
      <c r="I325" s="2"/>
      <c r="J325" s="19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191"/>
      <c r="F326" s="194"/>
      <c r="G326" s="2"/>
      <c r="H326" s="2"/>
      <c r="I326" s="2"/>
      <c r="J326" s="19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191"/>
      <c r="F327" s="194"/>
      <c r="G327" s="2"/>
      <c r="H327" s="2"/>
      <c r="I327" s="2"/>
      <c r="J327" s="19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191"/>
      <c r="F328" s="194"/>
      <c r="G328" s="2"/>
      <c r="H328" s="2"/>
      <c r="I328" s="2"/>
      <c r="J328" s="19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191"/>
      <c r="F329" s="194"/>
      <c r="G329" s="2"/>
      <c r="H329" s="2"/>
      <c r="I329" s="2"/>
      <c r="J329" s="19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191"/>
      <c r="F330" s="194"/>
      <c r="G330" s="2"/>
      <c r="H330" s="2"/>
      <c r="I330" s="2"/>
      <c r="J330" s="19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191"/>
      <c r="F331" s="194"/>
      <c r="G331" s="2"/>
      <c r="H331" s="2"/>
      <c r="I331" s="2"/>
      <c r="J331" s="19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191"/>
      <c r="F332" s="194"/>
      <c r="G332" s="2"/>
      <c r="H332" s="2"/>
      <c r="I332" s="2"/>
      <c r="J332" s="19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191"/>
      <c r="F333" s="194"/>
      <c r="G333" s="2"/>
      <c r="H333" s="2"/>
      <c r="I333" s="2"/>
      <c r="J333" s="19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191"/>
      <c r="F334" s="194"/>
      <c r="G334" s="2"/>
      <c r="H334" s="2"/>
      <c r="I334" s="2"/>
      <c r="J334" s="19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191"/>
      <c r="F335" s="194"/>
      <c r="G335" s="2"/>
      <c r="H335" s="2"/>
      <c r="I335" s="2"/>
      <c r="J335" s="19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191"/>
      <c r="F336" s="194"/>
      <c r="G336" s="2"/>
      <c r="H336" s="2"/>
      <c r="I336" s="2"/>
      <c r="J336" s="19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191"/>
      <c r="F337" s="194"/>
      <c r="G337" s="2"/>
      <c r="H337" s="2"/>
      <c r="I337" s="2"/>
      <c r="J337" s="19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191"/>
      <c r="F338" s="194"/>
      <c r="G338" s="2"/>
      <c r="H338" s="2"/>
      <c r="I338" s="2"/>
      <c r="J338" s="19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191"/>
      <c r="F339" s="194"/>
      <c r="G339" s="2"/>
      <c r="H339" s="2"/>
      <c r="I339" s="2"/>
      <c r="J339" s="19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191"/>
      <c r="F340" s="194"/>
      <c r="G340" s="2"/>
      <c r="H340" s="2"/>
      <c r="I340" s="2"/>
      <c r="J340" s="19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191"/>
      <c r="F341" s="194"/>
      <c r="G341" s="2"/>
      <c r="H341" s="2"/>
      <c r="I341" s="2"/>
      <c r="J341" s="19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191"/>
      <c r="F342" s="194"/>
      <c r="G342" s="2"/>
      <c r="H342" s="2"/>
      <c r="I342" s="2"/>
      <c r="J342" s="19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191"/>
      <c r="F343" s="194"/>
      <c r="G343" s="2"/>
      <c r="H343" s="2"/>
      <c r="I343" s="2"/>
      <c r="J343" s="19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191"/>
      <c r="F344" s="194"/>
      <c r="G344" s="2"/>
      <c r="H344" s="2"/>
      <c r="I344" s="2"/>
      <c r="J344" s="19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191"/>
      <c r="F345" s="194"/>
      <c r="G345" s="2"/>
      <c r="H345" s="2"/>
      <c r="I345" s="2"/>
      <c r="J345" s="19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191"/>
      <c r="F346" s="194"/>
      <c r="G346" s="2"/>
      <c r="H346" s="2"/>
      <c r="I346" s="2"/>
      <c r="J346" s="19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191"/>
      <c r="F347" s="194"/>
      <c r="G347" s="2"/>
      <c r="H347" s="2"/>
      <c r="I347" s="2"/>
      <c r="J347" s="19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191"/>
      <c r="F348" s="194"/>
      <c r="G348" s="2"/>
      <c r="H348" s="2"/>
      <c r="I348" s="2"/>
      <c r="J348" s="19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191"/>
      <c r="F349" s="194"/>
      <c r="G349" s="2"/>
      <c r="H349" s="2"/>
      <c r="I349" s="2"/>
      <c r="J349" s="19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191"/>
      <c r="F350" s="194"/>
      <c r="G350" s="2"/>
      <c r="H350" s="2"/>
      <c r="I350" s="2"/>
      <c r="J350" s="19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191"/>
      <c r="F351" s="194"/>
      <c r="G351" s="2"/>
      <c r="H351" s="2"/>
      <c r="I351" s="2"/>
      <c r="J351" s="19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191"/>
      <c r="F352" s="194"/>
      <c r="G352" s="2"/>
      <c r="H352" s="2"/>
      <c r="I352" s="2"/>
      <c r="J352" s="19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191"/>
      <c r="F353" s="194"/>
      <c r="G353" s="2"/>
      <c r="H353" s="2"/>
      <c r="I353" s="2"/>
      <c r="J353" s="19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191"/>
      <c r="F354" s="194"/>
      <c r="G354" s="2"/>
      <c r="H354" s="2"/>
      <c r="I354" s="2"/>
      <c r="J354" s="19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191"/>
      <c r="F355" s="194"/>
      <c r="G355" s="2"/>
      <c r="H355" s="2"/>
      <c r="I355" s="2"/>
      <c r="J355" s="19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191"/>
      <c r="F356" s="194"/>
      <c r="G356" s="2"/>
      <c r="H356" s="2"/>
      <c r="I356" s="2"/>
      <c r="J356" s="19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191"/>
      <c r="F357" s="194"/>
      <c r="G357" s="2"/>
      <c r="H357" s="2"/>
      <c r="I357" s="2"/>
      <c r="J357" s="19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191"/>
      <c r="F358" s="194"/>
      <c r="G358" s="2"/>
      <c r="H358" s="2"/>
      <c r="I358" s="2"/>
      <c r="J358" s="19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191"/>
      <c r="F359" s="194"/>
      <c r="G359" s="2"/>
      <c r="H359" s="2"/>
      <c r="I359" s="2"/>
      <c r="J359" s="19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191"/>
      <c r="F360" s="194"/>
      <c r="G360" s="2"/>
      <c r="H360" s="2"/>
      <c r="I360" s="2"/>
      <c r="J360" s="19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191"/>
      <c r="F361" s="194"/>
      <c r="G361" s="2"/>
      <c r="H361" s="2"/>
      <c r="I361" s="2"/>
      <c r="J361" s="19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191"/>
      <c r="F362" s="194"/>
      <c r="G362" s="2"/>
      <c r="H362" s="2"/>
      <c r="I362" s="2"/>
      <c r="J362" s="19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191"/>
      <c r="F363" s="194"/>
      <c r="G363" s="2"/>
      <c r="H363" s="2"/>
      <c r="I363" s="2"/>
      <c r="J363" s="19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191"/>
      <c r="F364" s="194"/>
      <c r="G364" s="2"/>
      <c r="H364" s="2"/>
      <c r="I364" s="2"/>
      <c r="J364" s="19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191"/>
      <c r="F365" s="194"/>
      <c r="G365" s="2"/>
      <c r="H365" s="2"/>
      <c r="I365" s="2"/>
      <c r="J365" s="19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191"/>
      <c r="F366" s="194"/>
      <c r="G366" s="2"/>
      <c r="H366" s="2"/>
      <c r="I366" s="2"/>
      <c r="J366" s="19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191"/>
      <c r="F367" s="194"/>
      <c r="G367" s="2"/>
      <c r="H367" s="2"/>
      <c r="I367" s="2"/>
      <c r="J367" s="19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191"/>
      <c r="F368" s="194"/>
      <c r="G368" s="2"/>
      <c r="H368" s="2"/>
      <c r="I368" s="2"/>
      <c r="J368" s="19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191"/>
      <c r="F369" s="194"/>
      <c r="G369" s="2"/>
      <c r="H369" s="2"/>
      <c r="I369" s="2"/>
      <c r="J369" s="19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191"/>
      <c r="F370" s="194"/>
      <c r="G370" s="2"/>
      <c r="H370" s="2"/>
      <c r="I370" s="2"/>
      <c r="J370" s="19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191"/>
      <c r="F371" s="194"/>
      <c r="G371" s="2"/>
      <c r="H371" s="2"/>
      <c r="I371" s="2"/>
      <c r="J371" s="19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191"/>
      <c r="F372" s="194"/>
      <c r="G372" s="2"/>
      <c r="H372" s="2"/>
      <c r="I372" s="2"/>
      <c r="J372" s="19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191"/>
      <c r="F373" s="194"/>
      <c r="G373" s="2"/>
      <c r="H373" s="2"/>
      <c r="I373" s="2"/>
      <c r="J373" s="19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191"/>
      <c r="F374" s="194"/>
      <c r="G374" s="2"/>
      <c r="H374" s="2"/>
      <c r="I374" s="2"/>
      <c r="J374" s="19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191"/>
      <c r="F375" s="194"/>
      <c r="G375" s="2"/>
      <c r="H375" s="2"/>
      <c r="I375" s="2"/>
      <c r="J375" s="19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191"/>
      <c r="F376" s="194"/>
      <c r="G376" s="2"/>
      <c r="H376" s="2"/>
      <c r="I376" s="2"/>
      <c r="J376" s="19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191"/>
      <c r="F377" s="194"/>
      <c r="G377" s="2"/>
      <c r="H377" s="2"/>
      <c r="I377" s="2"/>
      <c r="J377" s="19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191"/>
      <c r="F378" s="194"/>
      <c r="G378" s="2"/>
      <c r="H378" s="2"/>
      <c r="I378" s="2"/>
      <c r="J378" s="19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191"/>
      <c r="F379" s="194"/>
      <c r="G379" s="2"/>
      <c r="H379" s="2"/>
      <c r="I379" s="2"/>
      <c r="J379" s="19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191"/>
      <c r="F380" s="194"/>
      <c r="G380" s="2"/>
      <c r="H380" s="2"/>
      <c r="I380" s="2"/>
      <c r="J380" s="19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191"/>
      <c r="F381" s="194"/>
      <c r="G381" s="2"/>
      <c r="H381" s="2"/>
      <c r="I381" s="2"/>
      <c r="J381" s="19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191"/>
      <c r="F382" s="194"/>
      <c r="G382" s="2"/>
      <c r="H382" s="2"/>
      <c r="I382" s="2"/>
      <c r="J382" s="19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191"/>
      <c r="F383" s="194"/>
      <c r="G383" s="2"/>
      <c r="H383" s="2"/>
      <c r="I383" s="2"/>
      <c r="J383" s="19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191"/>
      <c r="F384" s="194"/>
      <c r="G384" s="2"/>
      <c r="H384" s="2"/>
      <c r="I384" s="2"/>
      <c r="J384" s="19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191"/>
      <c r="F385" s="194"/>
      <c r="G385" s="2"/>
      <c r="H385" s="2"/>
      <c r="I385" s="2"/>
      <c r="J385" s="19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191"/>
      <c r="F386" s="194"/>
      <c r="G386" s="2"/>
      <c r="H386" s="2"/>
      <c r="I386" s="2"/>
      <c r="J386" s="19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191"/>
      <c r="F387" s="194"/>
      <c r="G387" s="2"/>
      <c r="H387" s="2"/>
      <c r="I387" s="2"/>
      <c r="J387" s="19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191"/>
      <c r="F388" s="194"/>
      <c r="G388" s="2"/>
      <c r="H388" s="2"/>
      <c r="I388" s="2"/>
      <c r="J388" s="19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191"/>
      <c r="F389" s="194"/>
      <c r="G389" s="2"/>
      <c r="H389" s="2"/>
      <c r="I389" s="2"/>
      <c r="J389" s="19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191"/>
      <c r="F390" s="194"/>
      <c r="G390" s="2"/>
      <c r="H390" s="2"/>
      <c r="I390" s="2"/>
      <c r="J390" s="19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191"/>
      <c r="F391" s="194"/>
      <c r="G391" s="2"/>
      <c r="H391" s="2"/>
      <c r="I391" s="2"/>
      <c r="J391" s="19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191"/>
      <c r="F392" s="194"/>
      <c r="G392" s="2"/>
      <c r="H392" s="2"/>
      <c r="I392" s="2"/>
      <c r="J392" s="19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191"/>
      <c r="F393" s="194"/>
      <c r="G393" s="2"/>
      <c r="H393" s="2"/>
      <c r="I393" s="2"/>
      <c r="J393" s="19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191"/>
      <c r="F394" s="194"/>
      <c r="G394" s="2"/>
      <c r="H394" s="2"/>
      <c r="I394" s="2"/>
      <c r="J394" s="19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191"/>
      <c r="F395" s="194"/>
      <c r="G395" s="2"/>
      <c r="H395" s="2"/>
      <c r="I395" s="2"/>
      <c r="J395" s="19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191"/>
      <c r="F396" s="194"/>
      <c r="G396" s="2"/>
      <c r="H396" s="2"/>
      <c r="I396" s="2"/>
      <c r="J396" s="19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191"/>
      <c r="F397" s="194"/>
      <c r="G397" s="2"/>
      <c r="H397" s="2"/>
      <c r="I397" s="2"/>
      <c r="J397" s="19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191"/>
      <c r="F398" s="194"/>
      <c r="G398" s="2"/>
      <c r="H398" s="2"/>
      <c r="I398" s="2"/>
      <c r="J398" s="19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191"/>
      <c r="F399" s="194"/>
      <c r="G399" s="2"/>
      <c r="H399" s="2"/>
      <c r="I399" s="2"/>
      <c r="J399" s="19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191"/>
      <c r="F400" s="194"/>
      <c r="G400" s="2"/>
      <c r="H400" s="2"/>
      <c r="I400" s="2"/>
      <c r="J400" s="19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191"/>
      <c r="F401" s="194"/>
      <c r="G401" s="2"/>
      <c r="H401" s="2"/>
      <c r="I401" s="2"/>
      <c r="J401" s="19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191"/>
      <c r="F402" s="194"/>
      <c r="G402" s="2"/>
      <c r="H402" s="2"/>
      <c r="I402" s="2"/>
      <c r="J402" s="19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191"/>
      <c r="F403" s="194"/>
      <c r="G403" s="2"/>
      <c r="H403" s="2"/>
      <c r="I403" s="2"/>
      <c r="J403" s="19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191"/>
      <c r="F404" s="194"/>
      <c r="G404" s="2"/>
      <c r="H404" s="2"/>
      <c r="I404" s="2"/>
      <c r="J404" s="19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191"/>
      <c r="F405" s="194"/>
      <c r="G405" s="2"/>
      <c r="H405" s="2"/>
      <c r="I405" s="2"/>
      <c r="J405" s="19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191"/>
      <c r="F406" s="194"/>
      <c r="G406" s="2"/>
      <c r="H406" s="2"/>
      <c r="I406" s="2"/>
      <c r="J406" s="19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191"/>
      <c r="F407" s="194"/>
      <c r="G407" s="2"/>
      <c r="H407" s="2"/>
      <c r="I407" s="2"/>
      <c r="J407" s="19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191"/>
      <c r="F408" s="194"/>
      <c r="G408" s="2"/>
      <c r="H408" s="2"/>
      <c r="I408" s="2"/>
      <c r="J408" s="19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191"/>
      <c r="F409" s="194"/>
      <c r="G409" s="2"/>
      <c r="H409" s="2"/>
      <c r="I409" s="2"/>
      <c r="J409" s="19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191"/>
      <c r="F410" s="194"/>
      <c r="G410" s="2"/>
      <c r="H410" s="2"/>
      <c r="I410" s="2"/>
      <c r="J410" s="19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191"/>
      <c r="F411" s="194"/>
      <c r="G411" s="2"/>
      <c r="H411" s="2"/>
      <c r="I411" s="2"/>
      <c r="J411" s="19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191"/>
      <c r="F412" s="194"/>
      <c r="G412" s="2"/>
      <c r="H412" s="2"/>
      <c r="I412" s="2"/>
      <c r="J412" s="19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191"/>
      <c r="F413" s="194"/>
      <c r="G413" s="2"/>
      <c r="H413" s="2"/>
      <c r="I413" s="2"/>
      <c r="J413" s="19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191"/>
      <c r="F414" s="194"/>
      <c r="G414" s="2"/>
      <c r="H414" s="2"/>
      <c r="I414" s="2"/>
      <c r="J414" s="19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191"/>
      <c r="F415" s="194"/>
      <c r="G415" s="2"/>
      <c r="H415" s="2"/>
      <c r="I415" s="2"/>
      <c r="J415" s="19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191"/>
      <c r="F416" s="194"/>
      <c r="G416" s="2"/>
      <c r="H416" s="2"/>
      <c r="I416" s="2"/>
      <c r="J416" s="19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191"/>
      <c r="F417" s="194"/>
      <c r="G417" s="2"/>
      <c r="H417" s="2"/>
      <c r="I417" s="2"/>
      <c r="J417" s="19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191"/>
      <c r="F418" s="194"/>
      <c r="G418" s="2"/>
      <c r="H418" s="2"/>
      <c r="I418" s="2"/>
      <c r="J418" s="19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191"/>
      <c r="F419" s="194"/>
      <c r="G419" s="2"/>
      <c r="H419" s="2"/>
      <c r="I419" s="2"/>
      <c r="J419" s="19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191"/>
      <c r="F420" s="194"/>
      <c r="G420" s="2"/>
      <c r="H420" s="2"/>
      <c r="I420" s="2"/>
      <c r="J420" s="19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191"/>
      <c r="F421" s="194"/>
      <c r="G421" s="2"/>
      <c r="H421" s="2"/>
      <c r="I421" s="2"/>
      <c r="J421" s="19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191"/>
      <c r="F422" s="194"/>
      <c r="G422" s="2"/>
      <c r="H422" s="2"/>
      <c r="I422" s="2"/>
      <c r="J422" s="19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191"/>
      <c r="F423" s="194"/>
      <c r="G423" s="2"/>
      <c r="H423" s="2"/>
      <c r="I423" s="2"/>
      <c r="J423" s="19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191"/>
      <c r="F424" s="194"/>
      <c r="G424" s="2"/>
      <c r="H424" s="2"/>
      <c r="I424" s="2"/>
      <c r="J424" s="19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191"/>
      <c r="F425" s="194"/>
      <c r="G425" s="2"/>
      <c r="H425" s="2"/>
      <c r="I425" s="2"/>
      <c r="J425" s="19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191"/>
      <c r="F426" s="194"/>
      <c r="G426" s="2"/>
      <c r="H426" s="2"/>
      <c r="I426" s="2"/>
      <c r="J426" s="19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191"/>
      <c r="F427" s="194"/>
      <c r="G427" s="2"/>
      <c r="H427" s="2"/>
      <c r="I427" s="2"/>
      <c r="J427" s="19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191"/>
      <c r="F428" s="194"/>
      <c r="G428" s="2"/>
      <c r="H428" s="2"/>
      <c r="I428" s="2"/>
      <c r="J428" s="19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191"/>
      <c r="F429" s="194"/>
      <c r="G429" s="2"/>
      <c r="H429" s="2"/>
      <c r="I429" s="2"/>
      <c r="J429" s="19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191"/>
      <c r="F430" s="194"/>
      <c r="G430" s="2"/>
      <c r="H430" s="2"/>
      <c r="I430" s="2"/>
      <c r="J430" s="19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191"/>
      <c r="F431" s="194"/>
      <c r="G431" s="2"/>
      <c r="H431" s="2"/>
      <c r="I431" s="2"/>
      <c r="J431" s="19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191"/>
      <c r="F432" s="194"/>
      <c r="G432" s="2"/>
      <c r="H432" s="2"/>
      <c r="I432" s="2"/>
      <c r="J432" s="19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191"/>
      <c r="F433" s="194"/>
      <c r="G433" s="2"/>
      <c r="H433" s="2"/>
      <c r="I433" s="2"/>
      <c r="J433" s="19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191"/>
      <c r="F434" s="194"/>
      <c r="G434" s="2"/>
      <c r="H434" s="2"/>
      <c r="I434" s="2"/>
      <c r="J434" s="19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191"/>
      <c r="F435" s="194"/>
      <c r="G435" s="2"/>
      <c r="H435" s="2"/>
      <c r="I435" s="2"/>
      <c r="J435" s="19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191"/>
      <c r="F436" s="194"/>
      <c r="G436" s="2"/>
      <c r="H436" s="2"/>
      <c r="I436" s="2"/>
      <c r="J436" s="19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191"/>
      <c r="F437" s="194"/>
      <c r="G437" s="2"/>
      <c r="H437" s="2"/>
      <c r="I437" s="2"/>
      <c r="J437" s="19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191"/>
      <c r="F438" s="194"/>
      <c r="G438" s="2"/>
      <c r="H438" s="2"/>
      <c r="I438" s="2"/>
      <c r="J438" s="19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191"/>
      <c r="F439" s="194"/>
      <c r="G439" s="2"/>
      <c r="H439" s="2"/>
      <c r="I439" s="2"/>
      <c r="J439" s="19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191"/>
      <c r="F440" s="194"/>
      <c r="G440" s="2"/>
      <c r="H440" s="2"/>
      <c r="I440" s="2"/>
      <c r="J440" s="19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191"/>
      <c r="F441" s="194"/>
      <c r="G441" s="2"/>
      <c r="H441" s="2"/>
      <c r="I441" s="2"/>
      <c r="J441" s="19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191"/>
      <c r="F442" s="194"/>
      <c r="G442" s="2"/>
      <c r="H442" s="2"/>
      <c r="I442" s="2"/>
      <c r="J442" s="19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191"/>
      <c r="F443" s="194"/>
      <c r="G443" s="2"/>
      <c r="H443" s="2"/>
      <c r="I443" s="2"/>
      <c r="J443" s="19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191"/>
      <c r="F444" s="194"/>
      <c r="G444" s="2"/>
      <c r="H444" s="2"/>
      <c r="I444" s="2"/>
      <c r="J444" s="19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191"/>
      <c r="F445" s="194"/>
      <c r="G445" s="2"/>
      <c r="H445" s="2"/>
      <c r="I445" s="2"/>
      <c r="J445" s="19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191"/>
      <c r="F446" s="194"/>
      <c r="G446" s="2"/>
      <c r="H446" s="2"/>
      <c r="I446" s="2"/>
      <c r="J446" s="19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191"/>
      <c r="F447" s="194"/>
      <c r="G447" s="2"/>
      <c r="H447" s="2"/>
      <c r="I447" s="2"/>
      <c r="J447" s="19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191"/>
      <c r="F448" s="194"/>
      <c r="G448" s="2"/>
      <c r="H448" s="2"/>
      <c r="I448" s="2"/>
      <c r="J448" s="19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191"/>
      <c r="F449" s="194"/>
      <c r="G449" s="2"/>
      <c r="H449" s="2"/>
      <c r="I449" s="2"/>
      <c r="J449" s="19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191"/>
      <c r="F450" s="194"/>
      <c r="G450" s="2"/>
      <c r="H450" s="2"/>
      <c r="I450" s="2"/>
      <c r="J450" s="19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191"/>
      <c r="F451" s="194"/>
      <c r="G451" s="2"/>
      <c r="H451" s="2"/>
      <c r="I451" s="2"/>
      <c r="J451" s="19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191"/>
      <c r="F452" s="194"/>
      <c r="G452" s="2"/>
      <c r="H452" s="2"/>
      <c r="I452" s="2"/>
      <c r="J452" s="19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191"/>
      <c r="F453" s="194"/>
      <c r="G453" s="2"/>
      <c r="H453" s="2"/>
      <c r="I453" s="2"/>
      <c r="J453" s="19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191"/>
      <c r="F454" s="194"/>
      <c r="G454" s="2"/>
      <c r="H454" s="2"/>
      <c r="I454" s="2"/>
      <c r="J454" s="19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191"/>
      <c r="F455" s="194"/>
      <c r="G455" s="2"/>
      <c r="H455" s="2"/>
      <c r="I455" s="2"/>
      <c r="J455" s="19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191"/>
      <c r="F456" s="194"/>
      <c r="G456" s="2"/>
      <c r="H456" s="2"/>
      <c r="I456" s="2"/>
      <c r="J456" s="19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191"/>
      <c r="F457" s="194"/>
      <c r="G457" s="2"/>
      <c r="H457" s="2"/>
      <c r="I457" s="2"/>
      <c r="J457" s="19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191"/>
      <c r="F458" s="194"/>
      <c r="G458" s="2"/>
      <c r="H458" s="2"/>
      <c r="I458" s="2"/>
      <c r="J458" s="19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191"/>
      <c r="F459" s="194"/>
      <c r="G459" s="2"/>
      <c r="H459" s="2"/>
      <c r="I459" s="2"/>
      <c r="J459" s="19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191"/>
      <c r="F460" s="194"/>
      <c r="G460" s="2"/>
      <c r="H460" s="2"/>
      <c r="I460" s="2"/>
      <c r="J460" s="19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191"/>
      <c r="F461" s="194"/>
      <c r="G461" s="2"/>
      <c r="H461" s="2"/>
      <c r="I461" s="2"/>
      <c r="J461" s="19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191"/>
      <c r="F462" s="194"/>
      <c r="G462" s="2"/>
      <c r="H462" s="2"/>
      <c r="I462" s="2"/>
      <c r="J462" s="19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191"/>
      <c r="F463" s="194"/>
      <c r="G463" s="2"/>
      <c r="H463" s="2"/>
      <c r="I463" s="2"/>
      <c r="J463" s="19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191"/>
      <c r="F464" s="194"/>
      <c r="G464" s="2"/>
      <c r="H464" s="2"/>
      <c r="I464" s="2"/>
      <c r="J464" s="19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191"/>
      <c r="F465" s="194"/>
      <c r="G465" s="2"/>
      <c r="H465" s="2"/>
      <c r="I465" s="2"/>
      <c r="J465" s="19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191"/>
      <c r="F466" s="194"/>
      <c r="G466" s="2"/>
      <c r="H466" s="2"/>
      <c r="I466" s="2"/>
      <c r="J466" s="19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191"/>
      <c r="F467" s="194"/>
      <c r="G467" s="2"/>
      <c r="H467" s="2"/>
      <c r="I467" s="2"/>
      <c r="J467" s="19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191"/>
      <c r="F468" s="194"/>
      <c r="G468" s="2"/>
      <c r="H468" s="2"/>
      <c r="I468" s="2"/>
      <c r="J468" s="19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191"/>
      <c r="F469" s="194"/>
      <c r="G469" s="2"/>
      <c r="H469" s="2"/>
      <c r="I469" s="2"/>
      <c r="J469" s="19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191"/>
      <c r="F470" s="194"/>
      <c r="G470" s="2"/>
      <c r="H470" s="2"/>
      <c r="I470" s="2"/>
      <c r="J470" s="19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191"/>
      <c r="F471" s="194"/>
      <c r="G471" s="2"/>
      <c r="H471" s="2"/>
      <c r="I471" s="2"/>
      <c r="J471" s="19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191"/>
      <c r="F472" s="194"/>
      <c r="G472" s="2"/>
      <c r="H472" s="2"/>
      <c r="I472" s="2"/>
      <c r="J472" s="19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191"/>
      <c r="F473" s="194"/>
      <c r="G473" s="2"/>
      <c r="H473" s="2"/>
      <c r="I473" s="2"/>
      <c r="J473" s="19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191"/>
      <c r="F474" s="194"/>
      <c r="G474" s="2"/>
      <c r="H474" s="2"/>
      <c r="I474" s="2"/>
      <c r="J474" s="19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191"/>
      <c r="F475" s="194"/>
      <c r="G475" s="2"/>
      <c r="H475" s="2"/>
      <c r="I475" s="2"/>
      <c r="J475" s="19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191"/>
      <c r="F476" s="194"/>
      <c r="G476" s="2"/>
      <c r="H476" s="2"/>
      <c r="I476" s="2"/>
      <c r="J476" s="19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191"/>
      <c r="F477" s="194"/>
      <c r="G477" s="2"/>
      <c r="H477" s="2"/>
      <c r="I477" s="2"/>
      <c r="J477" s="19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191"/>
      <c r="F478" s="194"/>
      <c r="G478" s="2"/>
      <c r="H478" s="2"/>
      <c r="I478" s="2"/>
      <c r="J478" s="19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191"/>
      <c r="F479" s="194"/>
      <c r="G479" s="2"/>
      <c r="H479" s="2"/>
      <c r="I479" s="2"/>
      <c r="J479" s="19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191"/>
      <c r="F480" s="194"/>
      <c r="G480" s="2"/>
      <c r="H480" s="2"/>
      <c r="I480" s="2"/>
      <c r="J480" s="19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191"/>
      <c r="F481" s="194"/>
      <c r="G481" s="2"/>
      <c r="H481" s="2"/>
      <c r="I481" s="2"/>
      <c r="J481" s="19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191"/>
      <c r="F482" s="194"/>
      <c r="G482" s="2"/>
      <c r="H482" s="2"/>
      <c r="I482" s="2"/>
      <c r="J482" s="19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191"/>
      <c r="F483" s="194"/>
      <c r="G483" s="2"/>
      <c r="H483" s="2"/>
      <c r="I483" s="2"/>
      <c r="J483" s="19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191"/>
      <c r="F484" s="194"/>
      <c r="G484" s="2"/>
      <c r="H484" s="2"/>
      <c r="I484" s="2"/>
      <c r="J484" s="19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191"/>
      <c r="F485" s="194"/>
      <c r="G485" s="2"/>
      <c r="H485" s="2"/>
      <c r="I485" s="2"/>
      <c r="J485" s="19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191"/>
      <c r="F486" s="194"/>
      <c r="G486" s="2"/>
      <c r="H486" s="2"/>
      <c r="I486" s="2"/>
      <c r="J486" s="19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191"/>
      <c r="F487" s="194"/>
      <c r="G487" s="2"/>
      <c r="H487" s="2"/>
      <c r="I487" s="2"/>
      <c r="J487" s="19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191"/>
      <c r="F488" s="194"/>
      <c r="G488" s="2"/>
      <c r="H488" s="2"/>
      <c r="I488" s="2"/>
      <c r="J488" s="19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191"/>
      <c r="F489" s="194"/>
      <c r="G489" s="2"/>
      <c r="H489" s="2"/>
      <c r="I489" s="2"/>
      <c r="J489" s="19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191"/>
      <c r="F490" s="194"/>
      <c r="G490" s="2"/>
      <c r="H490" s="2"/>
      <c r="I490" s="2"/>
      <c r="J490" s="19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191"/>
      <c r="F491" s="194"/>
      <c r="G491" s="2"/>
      <c r="H491" s="2"/>
      <c r="I491" s="2"/>
      <c r="J491" s="19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191"/>
      <c r="F492" s="194"/>
      <c r="G492" s="2"/>
      <c r="H492" s="2"/>
      <c r="I492" s="2"/>
      <c r="J492" s="19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191"/>
      <c r="F493" s="194"/>
      <c r="G493" s="2"/>
      <c r="H493" s="2"/>
      <c r="I493" s="2"/>
      <c r="J493" s="19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191"/>
      <c r="F494" s="194"/>
      <c r="G494" s="2"/>
      <c r="H494" s="2"/>
      <c r="I494" s="2"/>
      <c r="J494" s="19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191"/>
      <c r="F495" s="194"/>
      <c r="G495" s="2"/>
      <c r="H495" s="2"/>
      <c r="I495" s="2"/>
      <c r="J495" s="19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191"/>
      <c r="F496" s="194"/>
      <c r="G496" s="2"/>
      <c r="H496" s="2"/>
      <c r="I496" s="2"/>
      <c r="J496" s="19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191"/>
      <c r="F497" s="194"/>
      <c r="G497" s="2"/>
      <c r="H497" s="2"/>
      <c r="I497" s="2"/>
      <c r="J497" s="19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191"/>
      <c r="F498" s="194"/>
      <c r="G498" s="2"/>
      <c r="H498" s="2"/>
      <c r="I498" s="2"/>
      <c r="J498" s="19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191"/>
      <c r="F499" s="194"/>
      <c r="G499" s="2"/>
      <c r="H499" s="2"/>
      <c r="I499" s="2"/>
      <c r="J499" s="19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191"/>
      <c r="F500" s="194"/>
      <c r="G500" s="2"/>
      <c r="H500" s="2"/>
      <c r="I500" s="2"/>
      <c r="J500" s="19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191"/>
      <c r="F501" s="194"/>
      <c r="G501" s="2"/>
      <c r="H501" s="2"/>
      <c r="I501" s="2"/>
      <c r="J501" s="19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191"/>
      <c r="F502" s="194"/>
      <c r="G502" s="2"/>
      <c r="H502" s="2"/>
      <c r="I502" s="2"/>
      <c r="J502" s="19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191"/>
      <c r="F503" s="194"/>
      <c r="G503" s="2"/>
      <c r="H503" s="2"/>
      <c r="I503" s="2"/>
      <c r="J503" s="19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191"/>
      <c r="F504" s="194"/>
      <c r="G504" s="2"/>
      <c r="H504" s="2"/>
      <c r="I504" s="2"/>
      <c r="J504" s="19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191"/>
      <c r="F505" s="194"/>
      <c r="G505" s="2"/>
      <c r="H505" s="2"/>
      <c r="I505" s="2"/>
      <c r="J505" s="19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191"/>
      <c r="F506" s="194"/>
      <c r="G506" s="2"/>
      <c r="H506" s="2"/>
      <c r="I506" s="2"/>
      <c r="J506" s="19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191"/>
      <c r="F507" s="194"/>
      <c r="G507" s="2"/>
      <c r="H507" s="2"/>
      <c r="I507" s="2"/>
      <c r="J507" s="19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191"/>
      <c r="F508" s="194"/>
      <c r="G508" s="2"/>
      <c r="H508" s="2"/>
      <c r="I508" s="2"/>
      <c r="J508" s="19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191"/>
      <c r="F509" s="194"/>
      <c r="G509" s="2"/>
      <c r="H509" s="2"/>
      <c r="I509" s="2"/>
      <c r="J509" s="19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191"/>
      <c r="F510" s="194"/>
      <c r="G510" s="2"/>
      <c r="H510" s="2"/>
      <c r="I510" s="2"/>
      <c r="J510" s="19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191"/>
      <c r="F511" s="194"/>
      <c r="G511" s="2"/>
      <c r="H511" s="2"/>
      <c r="I511" s="2"/>
      <c r="J511" s="19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191"/>
      <c r="F512" s="194"/>
      <c r="G512" s="2"/>
      <c r="H512" s="2"/>
      <c r="I512" s="2"/>
      <c r="J512" s="19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191"/>
      <c r="F513" s="194"/>
      <c r="G513" s="2"/>
      <c r="H513" s="2"/>
      <c r="I513" s="2"/>
      <c r="J513" s="19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191"/>
      <c r="F514" s="194"/>
      <c r="G514" s="2"/>
      <c r="H514" s="2"/>
      <c r="I514" s="2"/>
      <c r="J514" s="19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191"/>
      <c r="F515" s="194"/>
      <c r="G515" s="2"/>
      <c r="H515" s="2"/>
      <c r="I515" s="2"/>
      <c r="J515" s="19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191"/>
      <c r="F516" s="194"/>
      <c r="G516" s="2"/>
      <c r="H516" s="2"/>
      <c r="I516" s="2"/>
      <c r="J516" s="19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191"/>
      <c r="F517" s="194"/>
      <c r="G517" s="2"/>
      <c r="H517" s="2"/>
      <c r="I517" s="2"/>
      <c r="J517" s="19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191"/>
      <c r="F518" s="194"/>
      <c r="G518" s="2"/>
      <c r="H518" s="2"/>
      <c r="I518" s="2"/>
      <c r="J518" s="19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191"/>
      <c r="F519" s="194"/>
      <c r="G519" s="2"/>
      <c r="H519" s="2"/>
      <c r="I519" s="2"/>
      <c r="J519" s="19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191"/>
      <c r="F520" s="194"/>
      <c r="G520" s="2"/>
      <c r="H520" s="2"/>
      <c r="I520" s="2"/>
      <c r="J520" s="19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191"/>
      <c r="F521" s="194"/>
      <c r="G521" s="2"/>
      <c r="H521" s="2"/>
      <c r="I521" s="2"/>
      <c r="J521" s="19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191"/>
      <c r="F522" s="194"/>
      <c r="G522" s="2"/>
      <c r="H522" s="2"/>
      <c r="I522" s="2"/>
      <c r="J522" s="19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191"/>
      <c r="F523" s="194"/>
      <c r="G523" s="2"/>
      <c r="H523" s="2"/>
      <c r="I523" s="2"/>
      <c r="J523" s="19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191"/>
      <c r="F524" s="194"/>
      <c r="G524" s="2"/>
      <c r="H524" s="2"/>
      <c r="I524" s="2"/>
      <c r="J524" s="19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191"/>
      <c r="F525" s="194"/>
      <c r="G525" s="2"/>
      <c r="H525" s="2"/>
      <c r="I525" s="2"/>
      <c r="J525" s="19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191"/>
      <c r="F526" s="194"/>
      <c r="G526" s="2"/>
      <c r="H526" s="2"/>
      <c r="I526" s="2"/>
      <c r="J526" s="19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191"/>
      <c r="F527" s="194"/>
      <c r="G527" s="2"/>
      <c r="H527" s="2"/>
      <c r="I527" s="2"/>
      <c r="J527" s="19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191"/>
      <c r="F528" s="194"/>
      <c r="G528" s="2"/>
      <c r="H528" s="2"/>
      <c r="I528" s="2"/>
      <c r="J528" s="19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191"/>
      <c r="F529" s="194"/>
      <c r="G529" s="2"/>
      <c r="H529" s="2"/>
      <c r="I529" s="2"/>
      <c r="J529" s="19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191"/>
      <c r="F530" s="194"/>
      <c r="G530" s="2"/>
      <c r="H530" s="2"/>
      <c r="I530" s="2"/>
      <c r="J530" s="19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191"/>
      <c r="F531" s="194"/>
      <c r="G531" s="2"/>
      <c r="H531" s="2"/>
      <c r="I531" s="2"/>
      <c r="J531" s="19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191"/>
      <c r="F532" s="194"/>
      <c r="G532" s="2"/>
      <c r="H532" s="2"/>
      <c r="I532" s="2"/>
      <c r="J532" s="19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191"/>
      <c r="F533" s="194"/>
      <c r="G533" s="2"/>
      <c r="H533" s="2"/>
      <c r="I533" s="2"/>
      <c r="J533" s="19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191"/>
      <c r="F534" s="194"/>
      <c r="G534" s="2"/>
      <c r="H534" s="2"/>
      <c r="I534" s="2"/>
      <c r="J534" s="19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191"/>
      <c r="F535" s="194"/>
      <c r="G535" s="2"/>
      <c r="H535" s="2"/>
      <c r="I535" s="2"/>
      <c r="J535" s="19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191"/>
      <c r="F536" s="194"/>
      <c r="G536" s="2"/>
      <c r="H536" s="2"/>
      <c r="I536" s="2"/>
      <c r="J536" s="19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191"/>
      <c r="F537" s="194"/>
      <c r="G537" s="2"/>
      <c r="H537" s="2"/>
      <c r="I537" s="2"/>
      <c r="J537" s="19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191"/>
      <c r="F538" s="194"/>
      <c r="G538" s="2"/>
      <c r="H538" s="2"/>
      <c r="I538" s="2"/>
      <c r="J538" s="19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191"/>
      <c r="F539" s="194"/>
      <c r="G539" s="2"/>
      <c r="H539" s="2"/>
      <c r="I539" s="2"/>
      <c r="J539" s="19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191"/>
      <c r="F540" s="194"/>
      <c r="G540" s="2"/>
      <c r="H540" s="2"/>
      <c r="I540" s="2"/>
      <c r="J540" s="19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191"/>
      <c r="F541" s="194"/>
      <c r="G541" s="2"/>
      <c r="H541" s="2"/>
      <c r="I541" s="2"/>
      <c r="J541" s="19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191"/>
      <c r="F542" s="194"/>
      <c r="G542" s="2"/>
      <c r="H542" s="2"/>
      <c r="I542" s="2"/>
      <c r="J542" s="19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191"/>
      <c r="F543" s="194"/>
      <c r="G543" s="2"/>
      <c r="H543" s="2"/>
      <c r="I543" s="2"/>
      <c r="J543" s="19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191"/>
      <c r="F544" s="194"/>
      <c r="G544" s="2"/>
      <c r="H544" s="2"/>
      <c r="I544" s="2"/>
      <c r="J544" s="19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191"/>
      <c r="F545" s="194"/>
      <c r="G545" s="2"/>
      <c r="H545" s="2"/>
      <c r="I545" s="2"/>
      <c r="J545" s="19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191"/>
      <c r="F546" s="194"/>
      <c r="G546" s="2"/>
      <c r="H546" s="2"/>
      <c r="I546" s="2"/>
      <c r="J546" s="19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191"/>
      <c r="F547" s="194"/>
      <c r="G547" s="2"/>
      <c r="H547" s="2"/>
      <c r="I547" s="2"/>
      <c r="J547" s="19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191"/>
      <c r="F548" s="194"/>
      <c r="G548" s="2"/>
      <c r="H548" s="2"/>
      <c r="I548" s="2"/>
      <c r="J548" s="19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191"/>
      <c r="F549" s="194"/>
      <c r="G549" s="2"/>
      <c r="H549" s="2"/>
      <c r="I549" s="2"/>
      <c r="J549" s="19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191"/>
      <c r="F550" s="194"/>
      <c r="G550" s="2"/>
      <c r="H550" s="2"/>
      <c r="I550" s="2"/>
      <c r="J550" s="19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191"/>
      <c r="F551" s="194"/>
      <c r="G551" s="2"/>
      <c r="H551" s="2"/>
      <c r="I551" s="2"/>
      <c r="J551" s="19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191"/>
      <c r="F552" s="194"/>
      <c r="G552" s="2"/>
      <c r="H552" s="2"/>
      <c r="I552" s="2"/>
      <c r="J552" s="19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191"/>
      <c r="F553" s="194"/>
      <c r="G553" s="2"/>
      <c r="H553" s="2"/>
      <c r="I553" s="2"/>
      <c r="J553" s="19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191"/>
      <c r="F554" s="194"/>
      <c r="G554" s="2"/>
      <c r="H554" s="2"/>
      <c r="I554" s="2"/>
      <c r="J554" s="19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191"/>
      <c r="F555" s="194"/>
      <c r="G555" s="2"/>
      <c r="H555" s="2"/>
      <c r="I555" s="2"/>
      <c r="J555" s="19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191"/>
      <c r="F556" s="194"/>
      <c r="G556" s="2"/>
      <c r="H556" s="2"/>
      <c r="I556" s="2"/>
      <c r="J556" s="19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191"/>
      <c r="F557" s="194"/>
      <c r="G557" s="2"/>
      <c r="H557" s="2"/>
      <c r="I557" s="2"/>
      <c r="J557" s="19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191"/>
      <c r="F558" s="194"/>
      <c r="G558" s="2"/>
      <c r="H558" s="2"/>
      <c r="I558" s="2"/>
      <c r="J558" s="19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191"/>
      <c r="F559" s="194"/>
      <c r="G559" s="2"/>
      <c r="H559" s="2"/>
      <c r="I559" s="2"/>
      <c r="J559" s="19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191"/>
      <c r="F560" s="194"/>
      <c r="G560" s="2"/>
      <c r="H560" s="2"/>
      <c r="I560" s="2"/>
      <c r="J560" s="19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191"/>
      <c r="F561" s="194"/>
      <c r="G561" s="2"/>
      <c r="H561" s="2"/>
      <c r="I561" s="2"/>
      <c r="J561" s="19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191"/>
      <c r="F562" s="194"/>
      <c r="G562" s="2"/>
      <c r="H562" s="2"/>
      <c r="I562" s="2"/>
      <c r="J562" s="19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191"/>
      <c r="F563" s="194"/>
      <c r="G563" s="2"/>
      <c r="H563" s="2"/>
      <c r="I563" s="2"/>
      <c r="J563" s="19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191"/>
      <c r="F564" s="194"/>
      <c r="G564" s="2"/>
      <c r="H564" s="2"/>
      <c r="I564" s="2"/>
      <c r="J564" s="19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191"/>
      <c r="F565" s="194"/>
      <c r="G565" s="2"/>
      <c r="H565" s="2"/>
      <c r="I565" s="2"/>
      <c r="J565" s="19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191"/>
      <c r="F566" s="194"/>
      <c r="G566" s="2"/>
      <c r="H566" s="2"/>
      <c r="I566" s="2"/>
      <c r="J566" s="19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191"/>
      <c r="F567" s="194"/>
      <c r="G567" s="2"/>
      <c r="H567" s="2"/>
      <c r="I567" s="2"/>
      <c r="J567" s="19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191"/>
      <c r="F568" s="194"/>
      <c r="G568" s="2"/>
      <c r="H568" s="2"/>
      <c r="I568" s="2"/>
      <c r="J568" s="19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191"/>
      <c r="F569" s="194"/>
      <c r="G569" s="2"/>
      <c r="H569" s="2"/>
      <c r="I569" s="2"/>
      <c r="J569" s="19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191"/>
      <c r="F570" s="194"/>
      <c r="G570" s="2"/>
      <c r="H570" s="2"/>
      <c r="I570" s="2"/>
      <c r="J570" s="19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191"/>
      <c r="F571" s="194"/>
      <c r="G571" s="2"/>
      <c r="H571" s="2"/>
      <c r="I571" s="2"/>
      <c r="J571" s="19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191"/>
      <c r="F572" s="194"/>
      <c r="G572" s="2"/>
      <c r="H572" s="2"/>
      <c r="I572" s="2"/>
      <c r="J572" s="19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191"/>
      <c r="F573" s="194"/>
      <c r="G573" s="2"/>
      <c r="H573" s="2"/>
      <c r="I573" s="2"/>
      <c r="J573" s="19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191"/>
      <c r="F574" s="194"/>
      <c r="G574" s="2"/>
      <c r="H574" s="2"/>
      <c r="I574" s="2"/>
      <c r="J574" s="19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191"/>
      <c r="F575" s="194"/>
      <c r="G575" s="2"/>
      <c r="H575" s="2"/>
      <c r="I575" s="2"/>
      <c r="J575" s="19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191"/>
      <c r="F576" s="194"/>
      <c r="G576" s="2"/>
      <c r="H576" s="2"/>
      <c r="I576" s="2"/>
      <c r="J576" s="19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191"/>
      <c r="F577" s="194"/>
      <c r="G577" s="2"/>
      <c r="H577" s="2"/>
      <c r="I577" s="2"/>
      <c r="J577" s="19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191"/>
      <c r="F578" s="194"/>
      <c r="G578" s="2"/>
      <c r="H578" s="2"/>
      <c r="I578" s="2"/>
      <c r="J578" s="19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191"/>
      <c r="F579" s="194"/>
      <c r="G579" s="2"/>
      <c r="H579" s="2"/>
      <c r="I579" s="2"/>
      <c r="J579" s="19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191"/>
      <c r="F580" s="194"/>
      <c r="G580" s="2"/>
      <c r="H580" s="2"/>
      <c r="I580" s="2"/>
      <c r="J580" s="19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191"/>
      <c r="F581" s="194"/>
      <c r="G581" s="2"/>
      <c r="H581" s="2"/>
      <c r="I581" s="2"/>
      <c r="J581" s="19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191"/>
      <c r="F582" s="194"/>
      <c r="G582" s="2"/>
      <c r="H582" s="2"/>
      <c r="I582" s="2"/>
      <c r="J582" s="19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191"/>
      <c r="F583" s="194"/>
      <c r="G583" s="2"/>
      <c r="H583" s="2"/>
      <c r="I583" s="2"/>
      <c r="J583" s="19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191"/>
      <c r="F584" s="194"/>
      <c r="G584" s="2"/>
      <c r="H584" s="2"/>
      <c r="I584" s="2"/>
      <c r="J584" s="19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191"/>
      <c r="F585" s="194"/>
      <c r="G585" s="2"/>
      <c r="H585" s="2"/>
      <c r="I585" s="2"/>
      <c r="J585" s="19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191"/>
      <c r="F586" s="194"/>
      <c r="G586" s="2"/>
      <c r="H586" s="2"/>
      <c r="I586" s="2"/>
      <c r="J586" s="19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191"/>
      <c r="F587" s="194"/>
      <c r="G587" s="2"/>
      <c r="H587" s="2"/>
      <c r="I587" s="2"/>
      <c r="J587" s="19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191"/>
      <c r="F588" s="194"/>
      <c r="G588" s="2"/>
      <c r="H588" s="2"/>
      <c r="I588" s="2"/>
      <c r="J588" s="19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191"/>
      <c r="F589" s="194"/>
      <c r="G589" s="2"/>
      <c r="H589" s="2"/>
      <c r="I589" s="2"/>
      <c r="J589" s="19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191"/>
      <c r="F590" s="194"/>
      <c r="G590" s="2"/>
      <c r="H590" s="2"/>
      <c r="I590" s="2"/>
      <c r="J590" s="19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191"/>
      <c r="F591" s="194"/>
      <c r="G591" s="2"/>
      <c r="H591" s="2"/>
      <c r="I591" s="2"/>
      <c r="J591" s="19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191"/>
      <c r="F592" s="194"/>
      <c r="G592" s="2"/>
      <c r="H592" s="2"/>
      <c r="I592" s="2"/>
      <c r="J592" s="19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191"/>
      <c r="F593" s="194"/>
      <c r="G593" s="2"/>
      <c r="H593" s="2"/>
      <c r="I593" s="2"/>
      <c r="J593" s="19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191"/>
      <c r="F594" s="194"/>
      <c r="G594" s="2"/>
      <c r="H594" s="2"/>
      <c r="I594" s="2"/>
      <c r="J594" s="19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191"/>
      <c r="F595" s="194"/>
      <c r="G595" s="2"/>
      <c r="H595" s="2"/>
      <c r="I595" s="2"/>
      <c r="J595" s="19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191"/>
      <c r="F596" s="194"/>
      <c r="G596" s="2"/>
      <c r="H596" s="2"/>
      <c r="I596" s="2"/>
      <c r="J596" s="19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191"/>
      <c r="F597" s="194"/>
      <c r="G597" s="2"/>
      <c r="H597" s="2"/>
      <c r="I597" s="2"/>
      <c r="J597" s="19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191"/>
      <c r="F598" s="194"/>
      <c r="G598" s="2"/>
      <c r="H598" s="2"/>
      <c r="I598" s="2"/>
      <c r="J598" s="19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191"/>
      <c r="F599" s="194"/>
      <c r="G599" s="2"/>
      <c r="H599" s="2"/>
      <c r="I599" s="2"/>
      <c r="J599" s="19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191"/>
      <c r="F600" s="194"/>
      <c r="G600" s="2"/>
      <c r="H600" s="2"/>
      <c r="I600" s="2"/>
      <c r="J600" s="19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191"/>
      <c r="F601" s="194"/>
      <c r="G601" s="2"/>
      <c r="H601" s="2"/>
      <c r="I601" s="2"/>
      <c r="J601" s="19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191"/>
      <c r="F602" s="194"/>
      <c r="G602" s="2"/>
      <c r="H602" s="2"/>
      <c r="I602" s="2"/>
      <c r="J602" s="19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191"/>
      <c r="F603" s="194"/>
      <c r="G603" s="2"/>
      <c r="H603" s="2"/>
      <c r="I603" s="2"/>
      <c r="J603" s="19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191"/>
      <c r="F604" s="194"/>
      <c r="G604" s="2"/>
      <c r="H604" s="2"/>
      <c r="I604" s="2"/>
      <c r="J604" s="19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191"/>
      <c r="F605" s="194"/>
      <c r="G605" s="2"/>
      <c r="H605" s="2"/>
      <c r="I605" s="2"/>
      <c r="J605" s="19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191"/>
      <c r="F606" s="194"/>
      <c r="G606" s="2"/>
      <c r="H606" s="2"/>
      <c r="I606" s="2"/>
      <c r="J606" s="19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191"/>
      <c r="F607" s="194"/>
      <c r="G607" s="2"/>
      <c r="H607" s="2"/>
      <c r="I607" s="2"/>
      <c r="J607" s="19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191"/>
      <c r="F608" s="194"/>
      <c r="G608" s="2"/>
      <c r="H608" s="2"/>
      <c r="I608" s="2"/>
      <c r="J608" s="19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191"/>
      <c r="F609" s="194"/>
      <c r="G609" s="2"/>
      <c r="H609" s="2"/>
      <c r="I609" s="2"/>
      <c r="J609" s="19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191"/>
      <c r="F610" s="194"/>
      <c r="G610" s="2"/>
      <c r="H610" s="2"/>
      <c r="I610" s="2"/>
      <c r="J610" s="19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191"/>
      <c r="F611" s="194"/>
      <c r="G611" s="2"/>
      <c r="H611" s="2"/>
      <c r="I611" s="2"/>
      <c r="J611" s="19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191"/>
      <c r="F612" s="194"/>
      <c r="G612" s="2"/>
      <c r="H612" s="2"/>
      <c r="I612" s="2"/>
      <c r="J612" s="19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191"/>
      <c r="F613" s="194"/>
      <c r="G613" s="2"/>
      <c r="H613" s="2"/>
      <c r="I613" s="2"/>
      <c r="J613" s="19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191"/>
      <c r="F614" s="194"/>
      <c r="G614" s="2"/>
      <c r="H614" s="2"/>
      <c r="I614" s="2"/>
      <c r="J614" s="19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191"/>
      <c r="F615" s="194"/>
      <c r="G615" s="2"/>
      <c r="H615" s="2"/>
      <c r="I615" s="2"/>
      <c r="J615" s="19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191"/>
      <c r="F616" s="194"/>
      <c r="G616" s="2"/>
      <c r="H616" s="2"/>
      <c r="I616" s="2"/>
      <c r="J616" s="19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191"/>
      <c r="F617" s="194"/>
      <c r="G617" s="2"/>
      <c r="H617" s="2"/>
      <c r="I617" s="2"/>
      <c r="J617" s="19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191"/>
      <c r="F618" s="194"/>
      <c r="G618" s="2"/>
      <c r="H618" s="2"/>
      <c r="I618" s="2"/>
      <c r="J618" s="19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191"/>
      <c r="F619" s="194"/>
      <c r="G619" s="2"/>
      <c r="H619" s="2"/>
      <c r="I619" s="2"/>
      <c r="J619" s="19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191"/>
      <c r="F620" s="194"/>
      <c r="G620" s="2"/>
      <c r="H620" s="2"/>
      <c r="I620" s="2"/>
      <c r="J620" s="19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191"/>
      <c r="F621" s="194"/>
      <c r="G621" s="2"/>
      <c r="H621" s="2"/>
      <c r="I621" s="2"/>
      <c r="J621" s="19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191"/>
      <c r="F622" s="194"/>
      <c r="G622" s="2"/>
      <c r="H622" s="2"/>
      <c r="I622" s="2"/>
      <c r="J622" s="19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191"/>
      <c r="F623" s="194"/>
      <c r="G623" s="2"/>
      <c r="H623" s="2"/>
      <c r="I623" s="2"/>
      <c r="J623" s="19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191"/>
      <c r="F624" s="194"/>
      <c r="G624" s="2"/>
      <c r="H624" s="2"/>
      <c r="I624" s="2"/>
      <c r="J624" s="19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191"/>
      <c r="F625" s="194"/>
      <c r="G625" s="2"/>
      <c r="H625" s="2"/>
      <c r="I625" s="2"/>
      <c r="J625" s="19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191"/>
      <c r="F626" s="194"/>
      <c r="G626" s="2"/>
      <c r="H626" s="2"/>
      <c r="I626" s="2"/>
      <c r="J626" s="19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191"/>
      <c r="F627" s="194"/>
      <c r="G627" s="2"/>
      <c r="H627" s="2"/>
      <c r="I627" s="2"/>
      <c r="J627" s="19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191"/>
      <c r="F628" s="194"/>
      <c r="G628" s="2"/>
      <c r="H628" s="2"/>
      <c r="I628" s="2"/>
      <c r="J628" s="19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191"/>
      <c r="F629" s="194"/>
      <c r="G629" s="2"/>
      <c r="H629" s="2"/>
      <c r="I629" s="2"/>
      <c r="J629" s="19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191"/>
      <c r="F630" s="194"/>
      <c r="G630" s="2"/>
      <c r="H630" s="2"/>
      <c r="I630" s="2"/>
      <c r="J630" s="19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191"/>
      <c r="F631" s="194"/>
      <c r="G631" s="2"/>
      <c r="H631" s="2"/>
      <c r="I631" s="2"/>
      <c r="J631" s="19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191"/>
      <c r="F632" s="194"/>
      <c r="G632" s="2"/>
      <c r="H632" s="2"/>
      <c r="I632" s="2"/>
      <c r="J632" s="19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191"/>
      <c r="F633" s="194"/>
      <c r="G633" s="2"/>
      <c r="H633" s="2"/>
      <c r="I633" s="2"/>
      <c r="J633" s="19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191"/>
      <c r="F634" s="194"/>
      <c r="G634" s="2"/>
      <c r="H634" s="2"/>
      <c r="I634" s="2"/>
      <c r="J634" s="19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191"/>
      <c r="F635" s="194"/>
      <c r="G635" s="2"/>
      <c r="H635" s="2"/>
      <c r="I635" s="2"/>
      <c r="J635" s="19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191"/>
      <c r="F636" s="194"/>
      <c r="G636" s="2"/>
      <c r="H636" s="2"/>
      <c r="I636" s="2"/>
      <c r="J636" s="19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191"/>
      <c r="F637" s="194"/>
      <c r="G637" s="2"/>
      <c r="H637" s="2"/>
      <c r="I637" s="2"/>
      <c r="J637" s="19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191"/>
      <c r="F638" s="194"/>
      <c r="G638" s="2"/>
      <c r="H638" s="2"/>
      <c r="I638" s="2"/>
      <c r="J638" s="19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191"/>
      <c r="F639" s="194"/>
      <c r="G639" s="2"/>
      <c r="H639" s="2"/>
      <c r="I639" s="2"/>
      <c r="J639" s="19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191"/>
      <c r="F640" s="194"/>
      <c r="G640" s="2"/>
      <c r="H640" s="2"/>
      <c r="I640" s="2"/>
      <c r="J640" s="19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191"/>
      <c r="F641" s="194"/>
      <c r="G641" s="2"/>
      <c r="H641" s="2"/>
      <c r="I641" s="2"/>
      <c r="J641" s="19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191"/>
      <c r="F642" s="194"/>
      <c r="G642" s="2"/>
      <c r="H642" s="2"/>
      <c r="I642" s="2"/>
      <c r="J642" s="19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191"/>
      <c r="F643" s="194"/>
      <c r="G643" s="2"/>
      <c r="H643" s="2"/>
      <c r="I643" s="2"/>
      <c r="J643" s="19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191"/>
      <c r="F644" s="194"/>
      <c r="G644" s="2"/>
      <c r="H644" s="2"/>
      <c r="I644" s="2"/>
      <c r="J644" s="19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191"/>
      <c r="F645" s="194"/>
      <c r="G645" s="2"/>
      <c r="H645" s="2"/>
      <c r="I645" s="2"/>
      <c r="J645" s="19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191"/>
      <c r="F646" s="194"/>
      <c r="G646" s="2"/>
      <c r="H646" s="2"/>
      <c r="I646" s="2"/>
      <c r="J646" s="19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191"/>
      <c r="F647" s="194"/>
      <c r="G647" s="2"/>
      <c r="H647" s="2"/>
      <c r="I647" s="2"/>
      <c r="J647" s="19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191"/>
      <c r="F648" s="194"/>
      <c r="G648" s="2"/>
      <c r="H648" s="2"/>
      <c r="I648" s="2"/>
      <c r="J648" s="19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191"/>
      <c r="F649" s="194"/>
      <c r="G649" s="2"/>
      <c r="H649" s="2"/>
      <c r="I649" s="2"/>
      <c r="J649" s="19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191"/>
      <c r="F650" s="194"/>
      <c r="G650" s="2"/>
      <c r="H650" s="2"/>
      <c r="I650" s="2"/>
      <c r="J650" s="19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191"/>
      <c r="F651" s="194"/>
      <c r="G651" s="2"/>
      <c r="H651" s="2"/>
      <c r="I651" s="2"/>
      <c r="J651" s="19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191"/>
      <c r="F652" s="194"/>
      <c r="G652" s="2"/>
      <c r="H652" s="2"/>
      <c r="I652" s="2"/>
      <c r="J652" s="19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191"/>
      <c r="F653" s="194"/>
      <c r="G653" s="2"/>
      <c r="H653" s="2"/>
      <c r="I653" s="2"/>
      <c r="J653" s="19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191"/>
      <c r="F654" s="194"/>
      <c r="G654" s="2"/>
      <c r="H654" s="2"/>
      <c r="I654" s="2"/>
      <c r="J654" s="19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191"/>
      <c r="F655" s="194"/>
      <c r="G655" s="2"/>
      <c r="H655" s="2"/>
      <c r="I655" s="2"/>
      <c r="J655" s="19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191"/>
      <c r="F656" s="194"/>
      <c r="G656" s="2"/>
      <c r="H656" s="2"/>
      <c r="I656" s="2"/>
      <c r="J656" s="19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191"/>
      <c r="F657" s="194"/>
      <c r="G657" s="2"/>
      <c r="H657" s="2"/>
      <c r="I657" s="2"/>
      <c r="J657" s="19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191"/>
      <c r="F658" s="194"/>
      <c r="G658" s="2"/>
      <c r="H658" s="2"/>
      <c r="I658" s="2"/>
      <c r="J658" s="19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191"/>
      <c r="F659" s="194"/>
      <c r="G659" s="2"/>
      <c r="H659" s="2"/>
      <c r="I659" s="2"/>
      <c r="J659" s="19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191"/>
      <c r="F660" s="194"/>
      <c r="G660" s="2"/>
      <c r="H660" s="2"/>
      <c r="I660" s="2"/>
      <c r="J660" s="19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191"/>
      <c r="F661" s="194"/>
      <c r="G661" s="2"/>
      <c r="H661" s="2"/>
      <c r="I661" s="2"/>
      <c r="J661" s="19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191"/>
      <c r="F662" s="194"/>
      <c r="G662" s="2"/>
      <c r="H662" s="2"/>
      <c r="I662" s="2"/>
      <c r="J662" s="19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191"/>
      <c r="F663" s="194"/>
      <c r="G663" s="2"/>
      <c r="H663" s="2"/>
      <c r="I663" s="2"/>
      <c r="J663" s="19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191"/>
      <c r="F664" s="194"/>
      <c r="G664" s="2"/>
      <c r="H664" s="2"/>
      <c r="I664" s="2"/>
      <c r="J664" s="19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191"/>
      <c r="F665" s="194"/>
      <c r="G665" s="2"/>
      <c r="H665" s="2"/>
      <c r="I665" s="2"/>
      <c r="J665" s="19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191"/>
      <c r="F666" s="194"/>
      <c r="G666" s="2"/>
      <c r="H666" s="2"/>
      <c r="I666" s="2"/>
      <c r="J666" s="19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191"/>
      <c r="F667" s="194"/>
      <c r="G667" s="2"/>
      <c r="H667" s="2"/>
      <c r="I667" s="2"/>
      <c r="J667" s="19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191"/>
      <c r="F668" s="194"/>
      <c r="G668" s="2"/>
      <c r="H668" s="2"/>
      <c r="I668" s="2"/>
      <c r="J668" s="19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191"/>
      <c r="F669" s="194"/>
      <c r="G669" s="2"/>
      <c r="H669" s="2"/>
      <c r="I669" s="2"/>
      <c r="J669" s="19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191"/>
      <c r="F670" s="194"/>
      <c r="G670" s="2"/>
      <c r="H670" s="2"/>
      <c r="I670" s="2"/>
      <c r="J670" s="19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191"/>
      <c r="F671" s="194"/>
      <c r="G671" s="2"/>
      <c r="H671" s="2"/>
      <c r="I671" s="2"/>
      <c r="J671" s="19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191"/>
      <c r="F672" s="194"/>
      <c r="G672" s="2"/>
      <c r="H672" s="2"/>
      <c r="I672" s="2"/>
      <c r="J672" s="19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191"/>
      <c r="F673" s="194"/>
      <c r="G673" s="2"/>
      <c r="H673" s="2"/>
      <c r="I673" s="2"/>
      <c r="J673" s="19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191"/>
      <c r="F674" s="194"/>
      <c r="G674" s="2"/>
      <c r="H674" s="2"/>
      <c r="I674" s="2"/>
      <c r="J674" s="19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191"/>
      <c r="F675" s="194"/>
      <c r="G675" s="2"/>
      <c r="H675" s="2"/>
      <c r="I675" s="2"/>
      <c r="J675" s="19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191"/>
      <c r="F676" s="194"/>
      <c r="G676" s="2"/>
      <c r="H676" s="2"/>
      <c r="I676" s="2"/>
      <c r="J676" s="19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191"/>
      <c r="F677" s="194"/>
      <c r="G677" s="2"/>
      <c r="H677" s="2"/>
      <c r="I677" s="2"/>
      <c r="J677" s="19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191"/>
      <c r="F678" s="194"/>
      <c r="G678" s="2"/>
      <c r="H678" s="2"/>
      <c r="I678" s="2"/>
      <c r="J678" s="19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191"/>
      <c r="F679" s="194"/>
      <c r="G679" s="2"/>
      <c r="H679" s="2"/>
      <c r="I679" s="2"/>
      <c r="J679" s="19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191"/>
      <c r="F680" s="194"/>
      <c r="G680" s="2"/>
      <c r="H680" s="2"/>
      <c r="I680" s="2"/>
      <c r="J680" s="19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191"/>
      <c r="F681" s="194"/>
      <c r="G681" s="2"/>
      <c r="H681" s="2"/>
      <c r="I681" s="2"/>
      <c r="J681" s="19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191"/>
      <c r="F682" s="194"/>
      <c r="G682" s="2"/>
      <c r="H682" s="2"/>
      <c r="I682" s="2"/>
      <c r="J682" s="19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191"/>
      <c r="F683" s="194"/>
      <c r="G683" s="2"/>
      <c r="H683" s="2"/>
      <c r="I683" s="2"/>
      <c r="J683" s="19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191"/>
      <c r="F684" s="194"/>
      <c r="G684" s="2"/>
      <c r="H684" s="2"/>
      <c r="I684" s="2"/>
      <c r="J684" s="19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191"/>
      <c r="F685" s="194"/>
      <c r="G685" s="2"/>
      <c r="H685" s="2"/>
      <c r="I685" s="2"/>
      <c r="J685" s="19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191"/>
      <c r="F686" s="194"/>
      <c r="G686" s="2"/>
      <c r="H686" s="2"/>
      <c r="I686" s="2"/>
      <c r="J686" s="19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191"/>
      <c r="F687" s="194"/>
      <c r="G687" s="2"/>
      <c r="H687" s="2"/>
      <c r="I687" s="2"/>
      <c r="J687" s="19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191"/>
      <c r="F688" s="194"/>
      <c r="G688" s="2"/>
      <c r="H688" s="2"/>
      <c r="I688" s="2"/>
      <c r="J688" s="19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191"/>
      <c r="F689" s="194"/>
      <c r="G689" s="2"/>
      <c r="H689" s="2"/>
      <c r="I689" s="2"/>
      <c r="J689" s="19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191"/>
      <c r="F690" s="194"/>
      <c r="G690" s="2"/>
      <c r="H690" s="2"/>
      <c r="I690" s="2"/>
      <c r="J690" s="19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191"/>
      <c r="F691" s="194"/>
      <c r="G691" s="2"/>
      <c r="H691" s="2"/>
      <c r="I691" s="2"/>
      <c r="J691" s="19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191"/>
      <c r="F692" s="194"/>
      <c r="G692" s="2"/>
      <c r="H692" s="2"/>
      <c r="I692" s="2"/>
      <c r="J692" s="19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191"/>
      <c r="F693" s="194"/>
      <c r="G693" s="2"/>
      <c r="H693" s="2"/>
      <c r="I693" s="2"/>
      <c r="J693" s="19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191"/>
      <c r="F694" s="194"/>
      <c r="G694" s="2"/>
      <c r="H694" s="2"/>
      <c r="I694" s="2"/>
      <c r="J694" s="19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191"/>
      <c r="F695" s="194"/>
      <c r="G695" s="2"/>
      <c r="H695" s="2"/>
      <c r="I695" s="2"/>
      <c r="J695" s="19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191"/>
      <c r="F696" s="194"/>
      <c r="G696" s="2"/>
      <c r="H696" s="2"/>
      <c r="I696" s="2"/>
      <c r="J696" s="19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191"/>
      <c r="F697" s="194"/>
      <c r="G697" s="2"/>
      <c r="H697" s="2"/>
      <c r="I697" s="2"/>
      <c r="J697" s="19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191"/>
      <c r="F698" s="194"/>
      <c r="G698" s="2"/>
      <c r="H698" s="2"/>
      <c r="I698" s="2"/>
      <c r="J698" s="19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191"/>
      <c r="F699" s="194"/>
      <c r="G699" s="2"/>
      <c r="H699" s="2"/>
      <c r="I699" s="2"/>
      <c r="J699" s="19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191"/>
      <c r="F700" s="194"/>
      <c r="G700" s="2"/>
      <c r="H700" s="2"/>
      <c r="I700" s="2"/>
      <c r="J700" s="19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191"/>
      <c r="F701" s="194"/>
      <c r="G701" s="2"/>
      <c r="H701" s="2"/>
      <c r="I701" s="2"/>
      <c r="J701" s="19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191"/>
      <c r="F702" s="194"/>
      <c r="G702" s="2"/>
      <c r="H702" s="2"/>
      <c r="I702" s="2"/>
      <c r="J702" s="19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191"/>
      <c r="F703" s="194"/>
      <c r="G703" s="2"/>
      <c r="H703" s="2"/>
      <c r="I703" s="2"/>
      <c r="J703" s="19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191"/>
      <c r="F704" s="194"/>
      <c r="G704" s="2"/>
      <c r="H704" s="2"/>
      <c r="I704" s="2"/>
      <c r="J704" s="19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191"/>
      <c r="F705" s="194"/>
      <c r="G705" s="2"/>
      <c r="H705" s="2"/>
      <c r="I705" s="2"/>
      <c r="J705" s="19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191"/>
      <c r="F706" s="194"/>
      <c r="G706" s="2"/>
      <c r="H706" s="2"/>
      <c r="I706" s="2"/>
      <c r="J706" s="19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191"/>
      <c r="F707" s="194"/>
      <c r="G707" s="2"/>
      <c r="H707" s="2"/>
      <c r="I707" s="2"/>
      <c r="J707" s="19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191"/>
      <c r="F708" s="194"/>
      <c r="G708" s="2"/>
      <c r="H708" s="2"/>
      <c r="I708" s="2"/>
      <c r="J708" s="19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191"/>
      <c r="F709" s="194"/>
      <c r="G709" s="2"/>
      <c r="H709" s="2"/>
      <c r="I709" s="2"/>
      <c r="J709" s="19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191"/>
      <c r="F710" s="194"/>
      <c r="G710" s="2"/>
      <c r="H710" s="2"/>
      <c r="I710" s="2"/>
      <c r="J710" s="19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191"/>
      <c r="F711" s="194"/>
      <c r="G711" s="2"/>
      <c r="H711" s="2"/>
      <c r="I711" s="2"/>
      <c r="J711" s="19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191"/>
      <c r="F712" s="194"/>
      <c r="G712" s="2"/>
      <c r="H712" s="2"/>
      <c r="I712" s="2"/>
      <c r="J712" s="19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191"/>
      <c r="F713" s="194"/>
      <c r="G713" s="2"/>
      <c r="H713" s="2"/>
      <c r="I713" s="2"/>
      <c r="J713" s="19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191"/>
      <c r="F714" s="194"/>
      <c r="G714" s="2"/>
      <c r="H714" s="2"/>
      <c r="I714" s="2"/>
      <c r="J714" s="19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191"/>
      <c r="F715" s="194"/>
      <c r="G715" s="2"/>
      <c r="H715" s="2"/>
      <c r="I715" s="2"/>
      <c r="J715" s="19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191"/>
      <c r="F716" s="194"/>
      <c r="G716" s="2"/>
      <c r="H716" s="2"/>
      <c r="I716" s="2"/>
      <c r="J716" s="19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191"/>
      <c r="F717" s="194"/>
      <c r="G717" s="2"/>
      <c r="H717" s="2"/>
      <c r="I717" s="2"/>
      <c r="J717" s="19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191"/>
      <c r="F718" s="194"/>
      <c r="G718" s="2"/>
      <c r="H718" s="2"/>
      <c r="I718" s="2"/>
      <c r="J718" s="19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191"/>
      <c r="F719" s="194"/>
      <c r="G719" s="2"/>
      <c r="H719" s="2"/>
      <c r="I719" s="2"/>
      <c r="J719" s="19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191"/>
      <c r="F720" s="194"/>
      <c r="G720" s="2"/>
      <c r="H720" s="2"/>
      <c r="I720" s="2"/>
      <c r="J720" s="19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191"/>
      <c r="F721" s="194"/>
      <c r="G721" s="2"/>
      <c r="H721" s="2"/>
      <c r="I721" s="2"/>
      <c r="J721" s="19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191"/>
      <c r="F722" s="194"/>
      <c r="G722" s="2"/>
      <c r="H722" s="2"/>
      <c r="I722" s="2"/>
      <c r="J722" s="19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191"/>
      <c r="F723" s="194"/>
      <c r="G723" s="2"/>
      <c r="H723" s="2"/>
      <c r="I723" s="2"/>
      <c r="J723" s="19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191"/>
      <c r="F724" s="194"/>
      <c r="G724" s="2"/>
      <c r="H724" s="2"/>
      <c r="I724" s="2"/>
      <c r="J724" s="19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191"/>
      <c r="F725" s="194"/>
      <c r="G725" s="2"/>
      <c r="H725" s="2"/>
      <c r="I725" s="2"/>
      <c r="J725" s="19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191"/>
      <c r="F726" s="194"/>
      <c r="G726" s="2"/>
      <c r="H726" s="2"/>
      <c r="I726" s="2"/>
      <c r="J726" s="19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191"/>
      <c r="F727" s="194"/>
      <c r="G727" s="2"/>
      <c r="H727" s="2"/>
      <c r="I727" s="2"/>
      <c r="J727" s="19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191"/>
      <c r="F728" s="194"/>
      <c r="G728" s="2"/>
      <c r="H728" s="2"/>
      <c r="I728" s="2"/>
      <c r="J728" s="19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191"/>
      <c r="F729" s="194"/>
      <c r="G729" s="2"/>
      <c r="H729" s="2"/>
      <c r="I729" s="2"/>
      <c r="J729" s="19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191"/>
      <c r="F730" s="194"/>
      <c r="G730" s="2"/>
      <c r="H730" s="2"/>
      <c r="I730" s="2"/>
      <c r="J730" s="19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191"/>
      <c r="F731" s="194"/>
      <c r="G731" s="2"/>
      <c r="H731" s="2"/>
      <c r="I731" s="2"/>
      <c r="J731" s="19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191"/>
      <c r="F732" s="194"/>
      <c r="G732" s="2"/>
      <c r="H732" s="2"/>
      <c r="I732" s="2"/>
      <c r="J732" s="19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191"/>
      <c r="F733" s="194"/>
      <c r="G733" s="2"/>
      <c r="H733" s="2"/>
      <c r="I733" s="2"/>
      <c r="J733" s="19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191"/>
      <c r="F734" s="194"/>
      <c r="G734" s="2"/>
      <c r="H734" s="2"/>
      <c r="I734" s="2"/>
      <c r="J734" s="19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191"/>
      <c r="F735" s="194"/>
      <c r="G735" s="2"/>
      <c r="H735" s="2"/>
      <c r="I735" s="2"/>
      <c r="J735" s="19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191"/>
      <c r="F736" s="194"/>
      <c r="G736" s="2"/>
      <c r="H736" s="2"/>
      <c r="I736" s="2"/>
      <c r="J736" s="19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191"/>
      <c r="F737" s="194"/>
      <c r="G737" s="2"/>
      <c r="H737" s="2"/>
      <c r="I737" s="2"/>
      <c r="J737" s="19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191"/>
      <c r="F738" s="194"/>
      <c r="G738" s="2"/>
      <c r="H738" s="2"/>
      <c r="I738" s="2"/>
      <c r="J738" s="19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191"/>
      <c r="F739" s="194"/>
      <c r="G739" s="2"/>
      <c r="H739" s="2"/>
      <c r="I739" s="2"/>
      <c r="J739" s="19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191"/>
      <c r="F740" s="194"/>
      <c r="G740" s="2"/>
      <c r="H740" s="2"/>
      <c r="I740" s="2"/>
      <c r="J740" s="19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191"/>
      <c r="F741" s="194"/>
      <c r="G741" s="2"/>
      <c r="H741" s="2"/>
      <c r="I741" s="2"/>
      <c r="J741" s="19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191"/>
      <c r="F742" s="194"/>
      <c r="G742" s="2"/>
      <c r="H742" s="2"/>
      <c r="I742" s="2"/>
      <c r="J742" s="19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191"/>
      <c r="F743" s="194"/>
      <c r="G743" s="2"/>
      <c r="H743" s="2"/>
      <c r="I743" s="2"/>
      <c r="J743" s="19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191"/>
      <c r="F744" s="194"/>
      <c r="G744" s="2"/>
      <c r="H744" s="2"/>
      <c r="I744" s="2"/>
      <c r="J744" s="19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191"/>
      <c r="F745" s="194"/>
      <c r="G745" s="2"/>
      <c r="H745" s="2"/>
      <c r="I745" s="2"/>
      <c r="J745" s="19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191"/>
      <c r="F746" s="194"/>
      <c r="G746" s="2"/>
      <c r="H746" s="2"/>
      <c r="I746" s="2"/>
      <c r="J746" s="19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191"/>
      <c r="F747" s="194"/>
      <c r="G747" s="2"/>
      <c r="H747" s="2"/>
      <c r="I747" s="2"/>
      <c r="J747" s="19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191"/>
      <c r="F748" s="194"/>
      <c r="G748" s="2"/>
      <c r="H748" s="2"/>
      <c r="I748" s="2"/>
      <c r="J748" s="19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191"/>
      <c r="F749" s="194"/>
      <c r="G749" s="2"/>
      <c r="H749" s="2"/>
      <c r="I749" s="2"/>
      <c r="J749" s="19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191"/>
      <c r="F750" s="194"/>
      <c r="G750" s="2"/>
      <c r="H750" s="2"/>
      <c r="I750" s="2"/>
      <c r="J750" s="19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191"/>
      <c r="F751" s="194"/>
      <c r="G751" s="2"/>
      <c r="H751" s="2"/>
      <c r="I751" s="2"/>
      <c r="J751" s="19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191"/>
      <c r="F752" s="194"/>
      <c r="G752" s="2"/>
      <c r="H752" s="2"/>
      <c r="I752" s="2"/>
      <c r="J752" s="19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191"/>
      <c r="F753" s="194"/>
      <c r="G753" s="2"/>
      <c r="H753" s="2"/>
      <c r="I753" s="2"/>
      <c r="J753" s="19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191"/>
      <c r="F754" s="194"/>
      <c r="G754" s="2"/>
      <c r="H754" s="2"/>
      <c r="I754" s="2"/>
      <c r="J754" s="19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191"/>
      <c r="F755" s="194"/>
      <c r="G755" s="2"/>
      <c r="H755" s="2"/>
      <c r="I755" s="2"/>
      <c r="J755" s="19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191"/>
      <c r="F756" s="194"/>
      <c r="G756" s="2"/>
      <c r="H756" s="2"/>
      <c r="I756" s="2"/>
      <c r="J756" s="19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191"/>
      <c r="F757" s="194"/>
      <c r="G757" s="2"/>
      <c r="H757" s="2"/>
      <c r="I757" s="2"/>
      <c r="J757" s="19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191"/>
      <c r="F758" s="194"/>
      <c r="G758" s="2"/>
      <c r="H758" s="2"/>
      <c r="I758" s="2"/>
      <c r="J758" s="19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191"/>
      <c r="F759" s="194"/>
      <c r="G759" s="2"/>
      <c r="H759" s="2"/>
      <c r="I759" s="2"/>
      <c r="J759" s="19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191"/>
      <c r="F760" s="194"/>
      <c r="G760" s="2"/>
      <c r="H760" s="2"/>
      <c r="I760" s="2"/>
      <c r="J760" s="19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191"/>
      <c r="F761" s="194"/>
      <c r="G761" s="2"/>
      <c r="H761" s="2"/>
      <c r="I761" s="2"/>
      <c r="J761" s="19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191"/>
      <c r="F762" s="194"/>
      <c r="G762" s="2"/>
      <c r="H762" s="2"/>
      <c r="I762" s="2"/>
      <c r="J762" s="19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191"/>
      <c r="F763" s="194"/>
      <c r="G763" s="2"/>
      <c r="H763" s="2"/>
      <c r="I763" s="2"/>
      <c r="J763" s="19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191"/>
      <c r="F764" s="194"/>
      <c r="G764" s="2"/>
      <c r="H764" s="2"/>
      <c r="I764" s="2"/>
      <c r="J764" s="19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191"/>
      <c r="F765" s="194"/>
      <c r="G765" s="2"/>
      <c r="H765" s="2"/>
      <c r="I765" s="2"/>
      <c r="J765" s="19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191"/>
      <c r="F766" s="194"/>
      <c r="G766" s="2"/>
      <c r="H766" s="2"/>
      <c r="I766" s="2"/>
      <c r="J766" s="19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191"/>
      <c r="F767" s="194"/>
      <c r="G767" s="2"/>
      <c r="H767" s="2"/>
      <c r="I767" s="2"/>
      <c r="J767" s="19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191"/>
      <c r="F768" s="194"/>
      <c r="G768" s="2"/>
      <c r="H768" s="2"/>
      <c r="I768" s="2"/>
      <c r="J768" s="19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191"/>
      <c r="F769" s="194"/>
      <c r="G769" s="2"/>
      <c r="H769" s="2"/>
      <c r="I769" s="2"/>
      <c r="J769" s="19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191"/>
      <c r="F770" s="194"/>
      <c r="G770" s="2"/>
      <c r="H770" s="2"/>
      <c r="I770" s="2"/>
      <c r="J770" s="19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191"/>
      <c r="F771" s="194"/>
      <c r="G771" s="2"/>
      <c r="H771" s="2"/>
      <c r="I771" s="2"/>
      <c r="J771" s="19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191"/>
      <c r="F772" s="194"/>
      <c r="G772" s="2"/>
      <c r="H772" s="2"/>
      <c r="I772" s="2"/>
      <c r="J772" s="19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191"/>
      <c r="F773" s="194"/>
      <c r="G773" s="2"/>
      <c r="H773" s="2"/>
      <c r="I773" s="2"/>
      <c r="J773" s="19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191"/>
      <c r="F774" s="194"/>
      <c r="G774" s="2"/>
      <c r="H774" s="2"/>
      <c r="I774" s="2"/>
      <c r="J774" s="19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191"/>
      <c r="F775" s="194"/>
      <c r="G775" s="2"/>
      <c r="H775" s="2"/>
      <c r="I775" s="2"/>
      <c r="J775" s="19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191"/>
      <c r="F776" s="194"/>
      <c r="G776" s="2"/>
      <c r="H776" s="2"/>
      <c r="I776" s="2"/>
      <c r="J776" s="19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191"/>
      <c r="F777" s="194"/>
      <c r="G777" s="2"/>
      <c r="H777" s="2"/>
      <c r="I777" s="2"/>
      <c r="J777" s="19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191"/>
      <c r="F778" s="194"/>
      <c r="G778" s="2"/>
      <c r="H778" s="2"/>
      <c r="I778" s="2"/>
      <c r="J778" s="19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191"/>
      <c r="F779" s="194"/>
      <c r="G779" s="2"/>
      <c r="H779" s="2"/>
      <c r="I779" s="2"/>
      <c r="J779" s="19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191"/>
      <c r="F780" s="194"/>
      <c r="G780" s="2"/>
      <c r="H780" s="2"/>
      <c r="I780" s="2"/>
      <c r="J780" s="19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191"/>
      <c r="F781" s="194"/>
      <c r="G781" s="2"/>
      <c r="H781" s="2"/>
      <c r="I781" s="2"/>
      <c r="J781" s="19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191"/>
      <c r="F782" s="194"/>
      <c r="G782" s="2"/>
      <c r="H782" s="2"/>
      <c r="I782" s="2"/>
      <c r="J782" s="19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191"/>
      <c r="F783" s="194"/>
      <c r="G783" s="2"/>
      <c r="H783" s="2"/>
      <c r="I783" s="2"/>
      <c r="J783" s="19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191"/>
      <c r="F784" s="194"/>
      <c r="G784" s="2"/>
      <c r="H784" s="2"/>
      <c r="I784" s="2"/>
      <c r="J784" s="19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191"/>
      <c r="F785" s="194"/>
      <c r="G785" s="2"/>
      <c r="H785" s="2"/>
      <c r="I785" s="2"/>
      <c r="J785" s="19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191"/>
      <c r="F786" s="194"/>
      <c r="G786" s="2"/>
      <c r="H786" s="2"/>
      <c r="I786" s="2"/>
      <c r="J786" s="19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191"/>
      <c r="F787" s="194"/>
      <c r="G787" s="2"/>
      <c r="H787" s="2"/>
      <c r="I787" s="2"/>
      <c r="J787" s="19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191"/>
      <c r="F788" s="194"/>
      <c r="G788" s="2"/>
      <c r="H788" s="2"/>
      <c r="I788" s="2"/>
      <c r="J788" s="19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191"/>
      <c r="F789" s="194"/>
      <c r="G789" s="2"/>
      <c r="H789" s="2"/>
      <c r="I789" s="2"/>
      <c r="J789" s="19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191"/>
      <c r="F790" s="194"/>
      <c r="G790" s="2"/>
      <c r="H790" s="2"/>
      <c r="I790" s="2"/>
      <c r="J790" s="19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191"/>
      <c r="F791" s="194"/>
      <c r="G791" s="2"/>
      <c r="H791" s="2"/>
      <c r="I791" s="2"/>
      <c r="J791" s="19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191"/>
      <c r="F792" s="194"/>
      <c r="G792" s="2"/>
      <c r="H792" s="2"/>
      <c r="I792" s="2"/>
      <c r="J792" s="19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191"/>
      <c r="F793" s="194"/>
      <c r="G793" s="2"/>
      <c r="H793" s="2"/>
      <c r="I793" s="2"/>
      <c r="J793" s="19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191"/>
      <c r="F794" s="194"/>
      <c r="G794" s="2"/>
      <c r="H794" s="2"/>
      <c r="I794" s="2"/>
      <c r="J794" s="19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191"/>
      <c r="F795" s="194"/>
      <c r="G795" s="2"/>
      <c r="H795" s="2"/>
      <c r="I795" s="2"/>
      <c r="J795" s="19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191"/>
      <c r="F796" s="194"/>
      <c r="G796" s="2"/>
      <c r="H796" s="2"/>
      <c r="I796" s="2"/>
      <c r="J796" s="19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191"/>
      <c r="F797" s="194"/>
      <c r="G797" s="2"/>
      <c r="H797" s="2"/>
      <c r="I797" s="2"/>
      <c r="J797" s="19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191"/>
      <c r="F798" s="194"/>
      <c r="G798" s="2"/>
      <c r="H798" s="2"/>
      <c r="I798" s="2"/>
      <c r="J798" s="19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191"/>
      <c r="F799" s="194"/>
      <c r="G799" s="2"/>
      <c r="H799" s="2"/>
      <c r="I799" s="2"/>
      <c r="J799" s="19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191"/>
      <c r="F800" s="194"/>
      <c r="G800" s="2"/>
      <c r="H800" s="2"/>
      <c r="I800" s="2"/>
      <c r="J800" s="19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191"/>
      <c r="F801" s="194"/>
      <c r="G801" s="2"/>
      <c r="H801" s="2"/>
      <c r="I801" s="2"/>
      <c r="J801" s="19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191"/>
      <c r="F802" s="194"/>
      <c r="G802" s="2"/>
      <c r="H802" s="2"/>
      <c r="I802" s="2"/>
      <c r="J802" s="19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191"/>
      <c r="F803" s="194"/>
      <c r="G803" s="2"/>
      <c r="H803" s="2"/>
      <c r="I803" s="2"/>
      <c r="J803" s="19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191"/>
      <c r="F804" s="194"/>
      <c r="G804" s="2"/>
      <c r="H804" s="2"/>
      <c r="I804" s="2"/>
      <c r="J804" s="19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191"/>
      <c r="F805" s="194"/>
      <c r="G805" s="2"/>
      <c r="H805" s="2"/>
      <c r="I805" s="2"/>
      <c r="J805" s="19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191"/>
      <c r="F806" s="194"/>
      <c r="G806" s="2"/>
      <c r="H806" s="2"/>
      <c r="I806" s="2"/>
      <c r="J806" s="19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191"/>
      <c r="F807" s="194"/>
      <c r="G807" s="2"/>
      <c r="H807" s="2"/>
      <c r="I807" s="2"/>
      <c r="J807" s="19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191"/>
      <c r="F808" s="194"/>
      <c r="G808" s="2"/>
      <c r="H808" s="2"/>
      <c r="I808" s="2"/>
      <c r="J808" s="19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191"/>
      <c r="F809" s="194"/>
      <c r="G809" s="2"/>
      <c r="H809" s="2"/>
      <c r="I809" s="2"/>
      <c r="J809" s="19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191"/>
      <c r="F810" s="194"/>
      <c r="G810" s="2"/>
      <c r="H810" s="2"/>
      <c r="I810" s="2"/>
      <c r="J810" s="19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191"/>
      <c r="F811" s="194"/>
      <c r="G811" s="2"/>
      <c r="H811" s="2"/>
      <c r="I811" s="2"/>
      <c r="J811" s="19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191"/>
      <c r="F812" s="194"/>
      <c r="G812" s="2"/>
      <c r="H812" s="2"/>
      <c r="I812" s="2"/>
      <c r="J812" s="19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191"/>
      <c r="F813" s="194"/>
      <c r="G813" s="2"/>
      <c r="H813" s="2"/>
      <c r="I813" s="2"/>
      <c r="J813" s="19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191"/>
      <c r="F814" s="194"/>
      <c r="G814" s="2"/>
      <c r="H814" s="2"/>
      <c r="I814" s="2"/>
      <c r="J814" s="19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191"/>
      <c r="F815" s="194"/>
      <c r="G815" s="2"/>
      <c r="H815" s="2"/>
      <c r="I815" s="2"/>
      <c r="J815" s="19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191"/>
      <c r="F816" s="194"/>
      <c r="G816" s="2"/>
      <c r="H816" s="2"/>
      <c r="I816" s="2"/>
      <c r="J816" s="19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191"/>
      <c r="F817" s="194"/>
      <c r="G817" s="2"/>
      <c r="H817" s="2"/>
      <c r="I817" s="2"/>
      <c r="J817" s="19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191"/>
      <c r="F818" s="194"/>
      <c r="G818" s="2"/>
      <c r="H818" s="2"/>
      <c r="I818" s="2"/>
      <c r="J818" s="19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191"/>
      <c r="F819" s="194"/>
      <c r="G819" s="2"/>
      <c r="H819" s="2"/>
      <c r="I819" s="2"/>
      <c r="J819" s="19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191"/>
      <c r="F820" s="194"/>
      <c r="G820" s="2"/>
      <c r="H820" s="2"/>
      <c r="I820" s="2"/>
      <c r="J820" s="19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191"/>
      <c r="F821" s="194"/>
      <c r="G821" s="2"/>
      <c r="H821" s="2"/>
      <c r="I821" s="2"/>
      <c r="J821" s="19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191"/>
      <c r="F822" s="194"/>
      <c r="G822" s="2"/>
      <c r="H822" s="2"/>
      <c r="I822" s="2"/>
      <c r="J822" s="19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191"/>
      <c r="F823" s="194"/>
      <c r="G823" s="2"/>
      <c r="H823" s="2"/>
      <c r="I823" s="2"/>
      <c r="J823" s="19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191"/>
      <c r="F824" s="194"/>
      <c r="G824" s="2"/>
      <c r="H824" s="2"/>
      <c r="I824" s="2"/>
      <c r="J824" s="19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191"/>
      <c r="F825" s="194"/>
      <c r="G825" s="2"/>
      <c r="H825" s="2"/>
      <c r="I825" s="2"/>
      <c r="J825" s="19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191"/>
      <c r="F826" s="194"/>
      <c r="G826" s="2"/>
      <c r="H826" s="2"/>
      <c r="I826" s="2"/>
      <c r="J826" s="19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191"/>
      <c r="F827" s="194"/>
      <c r="G827" s="2"/>
      <c r="H827" s="2"/>
      <c r="I827" s="2"/>
      <c r="J827" s="19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191"/>
      <c r="F828" s="194"/>
      <c r="G828" s="2"/>
      <c r="H828" s="2"/>
      <c r="I828" s="2"/>
      <c r="J828" s="19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191"/>
      <c r="F829" s="194"/>
      <c r="G829" s="2"/>
      <c r="H829" s="2"/>
      <c r="I829" s="2"/>
      <c r="J829" s="19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191"/>
      <c r="F830" s="194"/>
      <c r="G830" s="2"/>
      <c r="H830" s="2"/>
      <c r="I830" s="2"/>
      <c r="J830" s="19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191"/>
      <c r="F831" s="194"/>
      <c r="G831" s="2"/>
      <c r="H831" s="2"/>
      <c r="I831" s="2"/>
      <c r="J831" s="19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191"/>
      <c r="F832" s="194"/>
      <c r="G832" s="2"/>
      <c r="H832" s="2"/>
      <c r="I832" s="2"/>
      <c r="J832" s="19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191"/>
      <c r="F833" s="194"/>
      <c r="G833" s="2"/>
      <c r="H833" s="2"/>
      <c r="I833" s="2"/>
      <c r="J833" s="19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191"/>
      <c r="F834" s="194"/>
      <c r="G834" s="2"/>
      <c r="H834" s="2"/>
      <c r="I834" s="2"/>
      <c r="J834" s="19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191"/>
      <c r="F835" s="194"/>
      <c r="G835" s="2"/>
      <c r="H835" s="2"/>
      <c r="I835" s="2"/>
      <c r="J835" s="19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191"/>
      <c r="F836" s="194"/>
      <c r="G836" s="2"/>
      <c r="H836" s="2"/>
      <c r="I836" s="2"/>
      <c r="J836" s="19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191"/>
      <c r="F837" s="194"/>
      <c r="G837" s="2"/>
      <c r="H837" s="2"/>
      <c r="I837" s="2"/>
      <c r="J837" s="19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191"/>
      <c r="F838" s="194"/>
      <c r="G838" s="2"/>
      <c r="H838" s="2"/>
      <c r="I838" s="2"/>
      <c r="J838" s="19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191"/>
      <c r="F839" s="194"/>
      <c r="G839" s="2"/>
      <c r="H839" s="2"/>
      <c r="I839" s="2"/>
      <c r="J839" s="19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191"/>
      <c r="F840" s="194"/>
      <c r="G840" s="2"/>
      <c r="H840" s="2"/>
      <c r="I840" s="2"/>
      <c r="J840" s="19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191"/>
      <c r="F841" s="194"/>
      <c r="G841" s="2"/>
      <c r="H841" s="2"/>
      <c r="I841" s="2"/>
      <c r="J841" s="19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191"/>
      <c r="F842" s="194"/>
      <c r="G842" s="2"/>
      <c r="H842" s="2"/>
      <c r="I842" s="2"/>
      <c r="J842" s="19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191"/>
      <c r="F843" s="194"/>
      <c r="G843" s="2"/>
      <c r="H843" s="2"/>
      <c r="I843" s="2"/>
      <c r="J843" s="19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191"/>
      <c r="F844" s="194"/>
      <c r="G844" s="2"/>
      <c r="H844" s="2"/>
      <c r="I844" s="2"/>
      <c r="J844" s="19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191"/>
      <c r="F845" s="194"/>
      <c r="G845" s="2"/>
      <c r="H845" s="2"/>
      <c r="I845" s="2"/>
      <c r="J845" s="19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191"/>
      <c r="F846" s="194"/>
      <c r="G846" s="2"/>
      <c r="H846" s="2"/>
      <c r="I846" s="2"/>
      <c r="J846" s="19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191"/>
      <c r="F847" s="194"/>
      <c r="G847" s="2"/>
      <c r="H847" s="2"/>
      <c r="I847" s="2"/>
      <c r="J847" s="19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191"/>
      <c r="F848" s="194"/>
      <c r="G848" s="2"/>
      <c r="H848" s="2"/>
      <c r="I848" s="2"/>
      <c r="J848" s="19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191"/>
      <c r="F849" s="194"/>
      <c r="G849" s="2"/>
      <c r="H849" s="2"/>
      <c r="I849" s="2"/>
      <c r="J849" s="19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191"/>
      <c r="F850" s="194"/>
      <c r="G850" s="2"/>
      <c r="H850" s="2"/>
      <c r="I850" s="2"/>
      <c r="J850" s="19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191"/>
      <c r="F851" s="194"/>
      <c r="G851" s="2"/>
      <c r="H851" s="2"/>
      <c r="I851" s="2"/>
      <c r="J851" s="19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191"/>
      <c r="F852" s="194"/>
      <c r="G852" s="2"/>
      <c r="H852" s="2"/>
      <c r="I852" s="2"/>
      <c r="J852" s="19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191"/>
      <c r="F853" s="194"/>
      <c r="G853" s="2"/>
      <c r="H853" s="2"/>
      <c r="I853" s="2"/>
      <c r="J853" s="19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191"/>
      <c r="F854" s="194"/>
      <c r="G854" s="2"/>
      <c r="H854" s="2"/>
      <c r="I854" s="2"/>
      <c r="J854" s="19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191"/>
      <c r="F855" s="194"/>
      <c r="G855" s="2"/>
      <c r="H855" s="2"/>
      <c r="I855" s="2"/>
      <c r="J855" s="19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191"/>
      <c r="F856" s="194"/>
      <c r="G856" s="2"/>
      <c r="H856" s="2"/>
      <c r="I856" s="2"/>
      <c r="J856" s="19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191"/>
      <c r="F857" s="194"/>
      <c r="G857" s="2"/>
      <c r="H857" s="2"/>
      <c r="I857" s="2"/>
      <c r="J857" s="19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191"/>
      <c r="F858" s="194"/>
      <c r="G858" s="2"/>
      <c r="H858" s="2"/>
      <c r="I858" s="2"/>
      <c r="J858" s="19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191"/>
      <c r="F859" s="194"/>
      <c r="G859" s="2"/>
      <c r="H859" s="2"/>
      <c r="I859" s="2"/>
      <c r="J859" s="19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191"/>
      <c r="F860" s="194"/>
      <c r="G860" s="2"/>
      <c r="H860" s="2"/>
      <c r="I860" s="2"/>
      <c r="J860" s="19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191"/>
      <c r="F861" s="194"/>
      <c r="G861" s="2"/>
      <c r="H861" s="2"/>
      <c r="I861" s="2"/>
      <c r="J861" s="19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191"/>
      <c r="F862" s="194"/>
      <c r="G862" s="2"/>
      <c r="H862" s="2"/>
      <c r="I862" s="2"/>
      <c r="J862" s="19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191"/>
      <c r="F863" s="194"/>
      <c r="G863" s="2"/>
      <c r="H863" s="2"/>
      <c r="I863" s="2"/>
      <c r="J863" s="19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191"/>
      <c r="F864" s="194"/>
      <c r="G864" s="2"/>
      <c r="H864" s="2"/>
      <c r="I864" s="2"/>
      <c r="J864" s="19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191"/>
      <c r="F865" s="194"/>
      <c r="G865" s="2"/>
      <c r="H865" s="2"/>
      <c r="I865" s="2"/>
      <c r="J865" s="19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191"/>
      <c r="F866" s="194"/>
      <c r="G866" s="2"/>
      <c r="H866" s="2"/>
      <c r="I866" s="2"/>
      <c r="J866" s="19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191"/>
      <c r="F867" s="194"/>
      <c r="G867" s="2"/>
      <c r="H867" s="2"/>
      <c r="I867" s="2"/>
      <c r="J867" s="19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191"/>
      <c r="F868" s="194"/>
      <c r="G868" s="2"/>
      <c r="H868" s="2"/>
      <c r="I868" s="2"/>
      <c r="J868" s="19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191"/>
      <c r="F869" s="194"/>
      <c r="G869" s="2"/>
      <c r="H869" s="2"/>
      <c r="I869" s="2"/>
      <c r="J869" s="19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191"/>
      <c r="F870" s="194"/>
      <c r="G870" s="2"/>
      <c r="H870" s="2"/>
      <c r="I870" s="2"/>
      <c r="J870" s="19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191"/>
      <c r="F871" s="194"/>
      <c r="G871" s="2"/>
      <c r="H871" s="2"/>
      <c r="I871" s="2"/>
      <c r="J871" s="19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191"/>
      <c r="F872" s="194"/>
      <c r="G872" s="2"/>
      <c r="H872" s="2"/>
      <c r="I872" s="2"/>
      <c r="J872" s="19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191"/>
      <c r="F873" s="194"/>
      <c r="G873" s="2"/>
      <c r="H873" s="2"/>
      <c r="I873" s="2"/>
      <c r="J873" s="19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191"/>
      <c r="F874" s="194"/>
      <c r="G874" s="2"/>
      <c r="H874" s="2"/>
      <c r="I874" s="2"/>
      <c r="J874" s="19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191"/>
      <c r="F875" s="194"/>
      <c r="G875" s="2"/>
      <c r="H875" s="2"/>
      <c r="I875" s="2"/>
      <c r="J875" s="19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191"/>
      <c r="F876" s="194"/>
      <c r="G876" s="2"/>
      <c r="H876" s="2"/>
      <c r="I876" s="2"/>
      <c r="J876" s="19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191"/>
      <c r="F877" s="194"/>
      <c r="G877" s="2"/>
      <c r="H877" s="2"/>
      <c r="I877" s="2"/>
      <c r="J877" s="19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191"/>
      <c r="F878" s="194"/>
      <c r="G878" s="2"/>
      <c r="H878" s="2"/>
      <c r="I878" s="2"/>
      <c r="J878" s="19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191"/>
      <c r="F879" s="194"/>
      <c r="G879" s="2"/>
      <c r="H879" s="2"/>
      <c r="I879" s="2"/>
      <c r="J879" s="19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191"/>
      <c r="F880" s="194"/>
      <c r="G880" s="2"/>
      <c r="H880" s="2"/>
      <c r="I880" s="2"/>
      <c r="J880" s="19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191"/>
      <c r="F881" s="194"/>
      <c r="G881" s="2"/>
      <c r="H881" s="2"/>
      <c r="I881" s="2"/>
      <c r="J881" s="19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191"/>
      <c r="F882" s="194"/>
      <c r="G882" s="2"/>
      <c r="H882" s="2"/>
      <c r="I882" s="2"/>
      <c r="J882" s="19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191"/>
      <c r="F883" s="194"/>
      <c r="G883" s="2"/>
      <c r="H883" s="2"/>
      <c r="I883" s="2"/>
      <c r="J883" s="19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191"/>
      <c r="F884" s="194"/>
      <c r="G884" s="2"/>
      <c r="H884" s="2"/>
      <c r="I884" s="2"/>
      <c r="J884" s="19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191"/>
      <c r="F885" s="194"/>
      <c r="G885" s="2"/>
      <c r="H885" s="2"/>
      <c r="I885" s="2"/>
      <c r="J885" s="19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191"/>
      <c r="F886" s="194"/>
      <c r="G886" s="2"/>
      <c r="H886" s="2"/>
      <c r="I886" s="2"/>
      <c r="J886" s="19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191"/>
      <c r="F887" s="194"/>
      <c r="G887" s="2"/>
      <c r="H887" s="2"/>
      <c r="I887" s="2"/>
      <c r="J887" s="19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191"/>
      <c r="F888" s="194"/>
      <c r="G888" s="2"/>
      <c r="H888" s="2"/>
      <c r="I888" s="2"/>
      <c r="J888" s="19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191"/>
      <c r="F889" s="194"/>
      <c r="G889" s="2"/>
      <c r="H889" s="2"/>
      <c r="I889" s="2"/>
      <c r="J889" s="19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191"/>
      <c r="F890" s="194"/>
      <c r="G890" s="2"/>
      <c r="H890" s="2"/>
      <c r="I890" s="2"/>
      <c r="J890" s="19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191"/>
      <c r="F891" s="194"/>
      <c r="G891" s="2"/>
      <c r="H891" s="2"/>
      <c r="I891" s="2"/>
      <c r="J891" s="19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191"/>
      <c r="F892" s="194"/>
      <c r="G892" s="2"/>
      <c r="H892" s="2"/>
      <c r="I892" s="2"/>
      <c r="J892" s="19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191"/>
      <c r="F893" s="194"/>
      <c r="G893" s="2"/>
      <c r="H893" s="2"/>
      <c r="I893" s="2"/>
      <c r="J893" s="19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191"/>
      <c r="F894" s="194"/>
      <c r="G894" s="2"/>
      <c r="H894" s="2"/>
      <c r="I894" s="2"/>
      <c r="J894" s="19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191"/>
      <c r="F895" s="194"/>
      <c r="G895" s="2"/>
      <c r="H895" s="2"/>
      <c r="I895" s="2"/>
      <c r="J895" s="19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191"/>
      <c r="F896" s="194"/>
      <c r="G896" s="2"/>
      <c r="H896" s="2"/>
      <c r="I896" s="2"/>
      <c r="J896" s="19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191"/>
      <c r="F897" s="194"/>
      <c r="G897" s="2"/>
      <c r="H897" s="2"/>
      <c r="I897" s="2"/>
      <c r="J897" s="19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191"/>
      <c r="F898" s="194"/>
      <c r="G898" s="2"/>
      <c r="H898" s="2"/>
      <c r="I898" s="2"/>
      <c r="J898" s="19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191"/>
      <c r="F899" s="194"/>
      <c r="G899" s="2"/>
      <c r="H899" s="2"/>
      <c r="I899" s="2"/>
      <c r="J899" s="19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191"/>
      <c r="F900" s="194"/>
      <c r="G900" s="2"/>
      <c r="H900" s="2"/>
      <c r="I900" s="2"/>
      <c r="J900" s="19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191"/>
      <c r="F901" s="194"/>
      <c r="G901" s="2"/>
      <c r="H901" s="2"/>
      <c r="I901" s="2"/>
      <c r="J901" s="19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191"/>
      <c r="F902" s="194"/>
      <c r="G902" s="2"/>
      <c r="H902" s="2"/>
      <c r="I902" s="2"/>
      <c r="J902" s="19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191"/>
      <c r="F903" s="194"/>
      <c r="G903" s="2"/>
      <c r="H903" s="2"/>
      <c r="I903" s="2"/>
      <c r="J903" s="19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191"/>
      <c r="F904" s="194"/>
      <c r="G904" s="2"/>
      <c r="H904" s="2"/>
      <c r="I904" s="2"/>
      <c r="J904" s="19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191"/>
      <c r="F905" s="194"/>
      <c r="G905" s="2"/>
      <c r="H905" s="2"/>
      <c r="I905" s="2"/>
      <c r="J905" s="19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191"/>
      <c r="F906" s="194"/>
      <c r="G906" s="2"/>
      <c r="H906" s="2"/>
      <c r="I906" s="2"/>
      <c r="J906" s="19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191"/>
      <c r="F907" s="194"/>
      <c r="G907" s="2"/>
      <c r="H907" s="2"/>
      <c r="I907" s="2"/>
      <c r="J907" s="19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191"/>
      <c r="F908" s="194"/>
      <c r="G908" s="2"/>
      <c r="H908" s="2"/>
      <c r="I908" s="2"/>
      <c r="J908" s="19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191"/>
      <c r="F909" s="194"/>
      <c r="G909" s="2"/>
      <c r="H909" s="2"/>
      <c r="I909" s="2"/>
      <c r="J909" s="19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191"/>
      <c r="F910" s="194"/>
      <c r="G910" s="2"/>
      <c r="H910" s="2"/>
      <c r="I910" s="2"/>
      <c r="J910" s="19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191"/>
      <c r="F911" s="194"/>
      <c r="G911" s="2"/>
      <c r="H911" s="2"/>
      <c r="I911" s="2"/>
      <c r="J911" s="19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191"/>
      <c r="F912" s="194"/>
      <c r="G912" s="2"/>
      <c r="H912" s="2"/>
      <c r="I912" s="2"/>
      <c r="J912" s="19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191"/>
      <c r="F913" s="194"/>
      <c r="G913" s="2"/>
      <c r="H913" s="2"/>
      <c r="I913" s="2"/>
      <c r="J913" s="19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191"/>
      <c r="F914" s="194"/>
      <c r="G914" s="2"/>
      <c r="H914" s="2"/>
      <c r="I914" s="2"/>
      <c r="J914" s="19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191"/>
      <c r="F915" s="194"/>
      <c r="G915" s="2"/>
      <c r="H915" s="2"/>
      <c r="I915" s="2"/>
      <c r="J915" s="19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191"/>
      <c r="F916" s="194"/>
      <c r="G916" s="2"/>
      <c r="H916" s="2"/>
      <c r="I916" s="2"/>
      <c r="J916" s="19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191"/>
      <c r="F917" s="194"/>
      <c r="G917" s="2"/>
      <c r="H917" s="2"/>
      <c r="I917" s="2"/>
      <c r="J917" s="19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191"/>
      <c r="F918" s="194"/>
      <c r="G918" s="2"/>
      <c r="H918" s="2"/>
      <c r="I918" s="2"/>
      <c r="J918" s="19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191"/>
      <c r="F919" s="194"/>
      <c r="G919" s="2"/>
      <c r="H919" s="2"/>
      <c r="I919" s="2"/>
      <c r="J919" s="19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191"/>
      <c r="F920" s="194"/>
      <c r="G920" s="2"/>
      <c r="H920" s="2"/>
      <c r="I920" s="2"/>
      <c r="J920" s="19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191"/>
      <c r="F921" s="194"/>
      <c r="G921" s="2"/>
      <c r="H921" s="2"/>
      <c r="I921" s="2"/>
      <c r="J921" s="19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191"/>
      <c r="F922" s="194"/>
      <c r="G922" s="2"/>
      <c r="H922" s="2"/>
      <c r="I922" s="2"/>
      <c r="J922" s="19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191"/>
      <c r="F923" s="194"/>
      <c r="G923" s="2"/>
      <c r="H923" s="2"/>
      <c r="I923" s="2"/>
      <c r="J923" s="19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191"/>
      <c r="F924" s="194"/>
      <c r="G924" s="2"/>
      <c r="H924" s="2"/>
      <c r="I924" s="2"/>
      <c r="J924" s="19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191"/>
      <c r="F925" s="194"/>
      <c r="G925" s="2"/>
      <c r="H925" s="2"/>
      <c r="I925" s="2"/>
      <c r="J925" s="19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191"/>
      <c r="F926" s="194"/>
      <c r="G926" s="2"/>
      <c r="H926" s="2"/>
      <c r="I926" s="2"/>
      <c r="J926" s="19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191"/>
      <c r="F927" s="194"/>
      <c r="G927" s="2"/>
      <c r="H927" s="2"/>
      <c r="I927" s="2"/>
      <c r="J927" s="19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191"/>
      <c r="F928" s="194"/>
      <c r="G928" s="2"/>
      <c r="H928" s="2"/>
      <c r="I928" s="2"/>
      <c r="J928" s="19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191"/>
      <c r="F929" s="194"/>
      <c r="G929" s="2"/>
      <c r="H929" s="2"/>
      <c r="I929" s="2"/>
      <c r="J929" s="19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191"/>
      <c r="F930" s="194"/>
      <c r="G930" s="2"/>
      <c r="H930" s="2"/>
      <c r="I930" s="2"/>
      <c r="J930" s="19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191"/>
      <c r="F931" s="194"/>
      <c r="G931" s="2"/>
      <c r="H931" s="2"/>
      <c r="I931" s="2"/>
      <c r="J931" s="19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191"/>
      <c r="F932" s="194"/>
      <c r="G932" s="2"/>
      <c r="H932" s="2"/>
      <c r="I932" s="2"/>
      <c r="J932" s="19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191"/>
      <c r="F933" s="194"/>
      <c r="G933" s="2"/>
      <c r="H933" s="2"/>
      <c r="I933" s="2"/>
      <c r="J933" s="19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191"/>
      <c r="F934" s="194"/>
      <c r="G934" s="2"/>
      <c r="H934" s="2"/>
      <c r="I934" s="2"/>
      <c r="J934" s="19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191"/>
      <c r="F935" s="194"/>
      <c r="G935" s="2"/>
      <c r="H935" s="2"/>
      <c r="I935" s="2"/>
      <c r="J935" s="19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191"/>
      <c r="F936" s="194"/>
      <c r="G936" s="2"/>
      <c r="H936" s="2"/>
      <c r="I936" s="2"/>
      <c r="J936" s="19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191"/>
      <c r="F937" s="194"/>
      <c r="G937" s="2"/>
      <c r="H937" s="2"/>
      <c r="I937" s="2"/>
      <c r="J937" s="19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191"/>
      <c r="F938" s="194"/>
      <c r="G938" s="2"/>
      <c r="H938" s="2"/>
      <c r="I938" s="2"/>
      <c r="J938" s="19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191"/>
      <c r="F939" s="194"/>
      <c r="G939" s="2"/>
      <c r="H939" s="2"/>
      <c r="I939" s="2"/>
      <c r="J939" s="19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191"/>
      <c r="F940" s="194"/>
      <c r="G940" s="2"/>
      <c r="H940" s="2"/>
      <c r="I940" s="2"/>
      <c r="J940" s="19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191"/>
      <c r="F941" s="194"/>
      <c r="G941" s="2"/>
      <c r="H941" s="2"/>
      <c r="I941" s="2"/>
      <c r="J941" s="19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191"/>
      <c r="F942" s="194"/>
      <c r="G942" s="2"/>
      <c r="H942" s="2"/>
      <c r="I942" s="2"/>
      <c r="J942" s="19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191"/>
      <c r="F943" s="194"/>
      <c r="G943" s="2"/>
      <c r="H943" s="2"/>
      <c r="I943" s="2"/>
      <c r="J943" s="19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191"/>
      <c r="F944" s="194"/>
      <c r="G944" s="2"/>
      <c r="H944" s="2"/>
      <c r="I944" s="2"/>
      <c r="J944" s="19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191"/>
      <c r="F945" s="194"/>
      <c r="G945" s="2"/>
      <c r="H945" s="2"/>
      <c r="I945" s="2"/>
      <c r="J945" s="19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191"/>
      <c r="F946" s="194"/>
      <c r="G946" s="2"/>
      <c r="H946" s="2"/>
      <c r="I946" s="2"/>
      <c r="J946" s="19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191"/>
      <c r="F947" s="194"/>
      <c r="G947" s="2"/>
      <c r="H947" s="2"/>
      <c r="I947" s="2"/>
      <c r="J947" s="19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191"/>
      <c r="F948" s="194"/>
      <c r="G948" s="2"/>
      <c r="H948" s="2"/>
      <c r="I948" s="2"/>
      <c r="J948" s="19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191"/>
      <c r="F949" s="194"/>
      <c r="G949" s="2"/>
      <c r="H949" s="2"/>
      <c r="I949" s="2"/>
      <c r="J949" s="19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191"/>
      <c r="F950" s="194"/>
      <c r="G950" s="2"/>
      <c r="H950" s="2"/>
      <c r="I950" s="2"/>
      <c r="J950" s="19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191"/>
      <c r="F951" s="194"/>
      <c r="G951" s="2"/>
      <c r="H951" s="2"/>
      <c r="I951" s="2"/>
      <c r="J951" s="19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191"/>
      <c r="F952" s="194"/>
      <c r="G952" s="2"/>
      <c r="H952" s="2"/>
      <c r="I952" s="2"/>
      <c r="J952" s="19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191"/>
      <c r="F953" s="194"/>
      <c r="G953" s="2"/>
      <c r="H953" s="2"/>
      <c r="I953" s="2"/>
      <c r="J953" s="19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191"/>
      <c r="F954" s="194"/>
      <c r="G954" s="2"/>
      <c r="H954" s="2"/>
      <c r="I954" s="2"/>
      <c r="J954" s="19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191"/>
      <c r="F955" s="194"/>
      <c r="G955" s="2"/>
      <c r="H955" s="2"/>
      <c r="I955" s="2"/>
      <c r="J955" s="19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191"/>
      <c r="F956" s="194"/>
      <c r="G956" s="2"/>
      <c r="H956" s="2"/>
      <c r="I956" s="2"/>
      <c r="J956" s="19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191"/>
      <c r="F957" s="194"/>
      <c r="G957" s="2"/>
      <c r="H957" s="2"/>
      <c r="I957" s="2"/>
      <c r="J957" s="19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191"/>
      <c r="F958" s="194"/>
      <c r="G958" s="2"/>
      <c r="H958" s="2"/>
      <c r="I958" s="2"/>
      <c r="J958" s="19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191"/>
      <c r="F959" s="194"/>
      <c r="G959" s="2"/>
      <c r="H959" s="2"/>
      <c r="I959" s="2"/>
      <c r="J959" s="19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191"/>
      <c r="F960" s="194"/>
      <c r="G960" s="2"/>
      <c r="H960" s="2"/>
      <c r="I960" s="2"/>
      <c r="J960" s="19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191"/>
      <c r="F961" s="194"/>
      <c r="G961" s="2"/>
      <c r="H961" s="2"/>
      <c r="I961" s="2"/>
      <c r="J961" s="19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191"/>
      <c r="F962" s="194"/>
      <c r="G962" s="2"/>
      <c r="H962" s="2"/>
      <c r="I962" s="2"/>
      <c r="J962" s="19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191"/>
      <c r="F963" s="194"/>
      <c r="G963" s="2"/>
      <c r="H963" s="2"/>
      <c r="I963" s="2"/>
      <c r="J963" s="19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191"/>
      <c r="F964" s="194"/>
      <c r="G964" s="2"/>
      <c r="H964" s="2"/>
      <c r="I964" s="2"/>
      <c r="J964" s="19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191"/>
      <c r="F965" s="194"/>
      <c r="G965" s="2"/>
      <c r="H965" s="2"/>
      <c r="I965" s="2"/>
      <c r="J965" s="19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191"/>
      <c r="F966" s="194"/>
      <c r="G966" s="2"/>
      <c r="H966" s="2"/>
      <c r="I966" s="2"/>
      <c r="J966" s="19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191"/>
      <c r="F967" s="194"/>
      <c r="G967" s="2"/>
      <c r="H967" s="2"/>
      <c r="I967" s="2"/>
      <c r="J967" s="19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191"/>
      <c r="F968" s="194"/>
      <c r="G968" s="2"/>
      <c r="H968" s="2"/>
      <c r="I968" s="2"/>
      <c r="J968" s="19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191"/>
      <c r="F969" s="194"/>
      <c r="G969" s="2"/>
      <c r="H969" s="2"/>
      <c r="I969" s="2"/>
      <c r="J969" s="19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191"/>
      <c r="F970" s="194"/>
      <c r="G970" s="2"/>
      <c r="H970" s="2"/>
      <c r="I970" s="2"/>
      <c r="J970" s="19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191"/>
      <c r="F971" s="194"/>
      <c r="G971" s="2"/>
      <c r="H971" s="2"/>
      <c r="I971" s="2"/>
      <c r="J971" s="19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191"/>
      <c r="F972" s="194"/>
      <c r="G972" s="2"/>
      <c r="H972" s="2"/>
      <c r="I972" s="2"/>
      <c r="J972" s="19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191"/>
      <c r="F973" s="194"/>
      <c r="G973" s="2"/>
      <c r="H973" s="2"/>
      <c r="I973" s="2"/>
      <c r="J973" s="19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191"/>
      <c r="F974" s="194"/>
      <c r="G974" s="2"/>
      <c r="H974" s="2"/>
      <c r="I974" s="2"/>
      <c r="J974" s="19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191"/>
      <c r="F975" s="194"/>
      <c r="G975" s="2"/>
      <c r="H975" s="2"/>
      <c r="I975" s="2"/>
      <c r="J975" s="19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191"/>
      <c r="F976" s="194"/>
      <c r="G976" s="2"/>
      <c r="H976" s="2"/>
      <c r="I976" s="2"/>
      <c r="J976" s="19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191"/>
      <c r="F977" s="194"/>
      <c r="G977" s="2"/>
      <c r="H977" s="2"/>
      <c r="I977" s="2"/>
      <c r="J977" s="19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191"/>
      <c r="F978" s="194"/>
      <c r="G978" s="2"/>
      <c r="H978" s="2"/>
      <c r="I978" s="2"/>
      <c r="J978" s="19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191"/>
      <c r="F979" s="194"/>
      <c r="G979" s="2"/>
      <c r="H979" s="2"/>
      <c r="I979" s="2"/>
      <c r="J979" s="19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191"/>
      <c r="F980" s="194"/>
      <c r="G980" s="2"/>
      <c r="H980" s="2"/>
      <c r="I980" s="2"/>
      <c r="J980" s="19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191"/>
      <c r="F981" s="194"/>
      <c r="G981" s="2"/>
      <c r="H981" s="2"/>
      <c r="I981" s="2"/>
      <c r="J981" s="19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191"/>
      <c r="F982" s="194"/>
      <c r="G982" s="2"/>
      <c r="H982" s="2"/>
      <c r="I982" s="2"/>
      <c r="J982" s="19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191"/>
      <c r="F983" s="194"/>
      <c r="G983" s="2"/>
      <c r="H983" s="2"/>
      <c r="I983" s="2"/>
      <c r="J983" s="19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191"/>
      <c r="F984" s="194"/>
      <c r="G984" s="2"/>
      <c r="H984" s="2"/>
      <c r="I984" s="2"/>
      <c r="J984" s="19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191"/>
      <c r="F985" s="194"/>
      <c r="G985" s="2"/>
      <c r="H985" s="2"/>
      <c r="I985" s="2"/>
      <c r="J985" s="19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191"/>
      <c r="F986" s="194"/>
      <c r="G986" s="2"/>
      <c r="H986" s="2"/>
      <c r="I986" s="2"/>
      <c r="J986" s="19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191"/>
      <c r="F987" s="194"/>
      <c r="G987" s="2"/>
      <c r="H987" s="2"/>
      <c r="I987" s="2"/>
      <c r="J987" s="19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191"/>
      <c r="F988" s="194"/>
      <c r="G988" s="2"/>
      <c r="H988" s="2"/>
      <c r="I988" s="2"/>
      <c r="J988" s="195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191"/>
      <c r="F989" s="194"/>
      <c r="G989" s="2"/>
      <c r="H989" s="2"/>
      <c r="I989" s="2"/>
      <c r="J989" s="195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191"/>
      <c r="F990" s="194"/>
      <c r="G990" s="2"/>
      <c r="H990" s="2"/>
      <c r="I990" s="2"/>
      <c r="J990" s="195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191"/>
      <c r="F991" s="194"/>
      <c r="G991" s="2"/>
      <c r="H991" s="2"/>
      <c r="I991" s="2"/>
      <c r="J991" s="195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191"/>
      <c r="F992" s="194"/>
      <c r="G992" s="2"/>
      <c r="H992" s="2"/>
      <c r="I992" s="2"/>
      <c r="J992" s="195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191"/>
      <c r="F993" s="194"/>
      <c r="G993" s="2"/>
      <c r="H993" s="2"/>
      <c r="I993" s="2"/>
      <c r="J993" s="195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191"/>
      <c r="F994" s="194"/>
      <c r="G994" s="2"/>
      <c r="H994" s="2"/>
      <c r="I994" s="2"/>
      <c r="J994" s="195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191"/>
      <c r="F995" s="194"/>
      <c r="G995" s="2"/>
      <c r="H995" s="2"/>
      <c r="I995" s="2"/>
      <c r="J995" s="195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191"/>
      <c r="F996" s="194"/>
      <c r="G996" s="2"/>
      <c r="H996" s="2"/>
      <c r="I996" s="2"/>
      <c r="J996" s="195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191"/>
      <c r="F997" s="194"/>
      <c r="G997" s="2"/>
      <c r="H997" s="2"/>
      <c r="I997" s="2"/>
      <c r="J997" s="195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191"/>
      <c r="F998" s="194"/>
      <c r="G998" s="2"/>
      <c r="H998" s="2"/>
      <c r="I998" s="2"/>
      <c r="J998" s="195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191"/>
      <c r="F999" s="194"/>
      <c r="G999" s="2"/>
      <c r="H999" s="2"/>
      <c r="I999" s="2"/>
      <c r="J999" s="195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191"/>
      <c r="F1000" s="194"/>
      <c r="G1000" s="2"/>
      <c r="H1000" s="2"/>
      <c r="I1000" s="2"/>
      <c r="J1000" s="195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A3:C3">
    <cfRule type="containsText" dxfId="0" priority="1" stopIfTrue="1" operator="containsText" text="KLOPPEND">
      <formula>NOT(ISERROR(SEARCH(("KLOPPEND"),(A3))))</formula>
    </cfRule>
  </conditionalFormatting>
  <conditionalFormatting sqref="A3:C3">
    <cfRule type="containsText" dxfId="1" priority="2" stopIfTrue="1" operator="containsText" text="NIET KLOPPEND!!!!">
      <formula>NOT(ISERROR(SEARCH(("NIET KLOPPEND!!!!"),(A3))))</formula>
    </cfRule>
  </conditionalFormatting>
  <conditionalFormatting sqref="C8:D300">
    <cfRule type="cellIs" dxfId="1" priority="3" operator="equal">
      <formula>"NIET KLOPPEND!!!!"</formula>
    </cfRule>
  </conditionalFormatting>
  <conditionalFormatting sqref="C8:D300">
    <cfRule type="expression" dxfId="2" priority="4">
      <formula>ISERROR(C8)</formula>
    </cfRule>
  </conditionalFormatting>
  <conditionalFormatting sqref="I1:I6 I8:I1000">
    <cfRule type="expression" dxfId="2" priority="5">
      <formula>ISERROR(I1)</formula>
    </cfRule>
  </conditionalFormatting>
  <conditionalFormatting sqref="I1:J6 I8:J1000">
    <cfRule type="cellIs" dxfId="1" priority="6" operator="equal">
      <formula>"NIET KLOPPEND!!!!"</formula>
    </cfRule>
  </conditionalFormatting>
  <conditionalFormatting sqref="J1:J6 J8:J1000">
    <cfRule type="expression" dxfId="2" priority="7">
      <formula>ISERROR(J1)</formula>
    </cfRule>
  </conditionalFormatting>
  <printOptions/>
  <pageMargins bottom="0.984251968503937" footer="0.0" header="0.0" left="0.7874015748031497" right="0.7874015748031497" top="0.984251968503937"/>
  <pageSetup paperSize="9" orientation="landscape"/>
  <headerFooter>
    <oddFooter>&amp;C© W.S.G. Isaac Newton Adunare Utile Dulci  2020-2021&amp;R&amp;D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1999-07-05T12:43:24Z</dcterms:created>
  <dc:creator>Bongers, M. (Melanie, Student B-IDE)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0x01010003437DFA25DE8845AECB30FD09FE818E</vt:lpwstr>
  </property>
</Properties>
</file>